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<sst xmlns="http://schemas.openxmlformats.org/spreadsheetml/2006/main" count="108" uniqueCount="77">
  <si>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 xml:space="preserve">项目支出绩效自评表 </t>
  </si>
  <si>
    <t>项目名称:</t>
  </si>
  <si>
    <t>46010023T000001227378-开展应急救护知识普及培训</t>
  </si>
  <si>
    <t>填报人:</t>
  </si>
  <si>
    <t>黎郦</t>
  </si>
  <si>
    <t>联系方式:</t>
  </si>
  <si>
    <t>66258324</t>
  </si>
  <si>
    <t>1252BBE54D015D18E06306FD1AAC42D1</t>
  </si>
  <si>
    <t>主管部门:</t>
  </si>
  <si>
    <t>207-海口市红十字会</t>
  </si>
  <si>
    <t>实施单位:</t>
  </si>
  <si>
    <t>207001-海口市红十字会</t>
  </si>
  <si>
    <t>是否公开：</t>
  </si>
  <si>
    <t>是</t>
  </si>
  <si>
    <t>网址：</t>
  </si>
  <si>
    <t>http://www.haikou.gov.cn/xxgk/szfbjxxgk/cztz/bmxm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</si>
  <si>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</si>
  <si>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</si>
  <si>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</si>
  <si>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</si>
  <si>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</si>
  <si>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</si>
  <si>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</si>
  <si>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</si>
  <si>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</si>
  <si>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</si>
  <si>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</si>
  <si>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</si>
  <si>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</si>
  <si>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</si>
  <si>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</si>
  <si>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根据《省委、省政府2023年为民办实事事项》的通知（琼厅【2023】3号文件要求，我会承担16个急救安全屋和6500人急救持证培训和17000人普及培训任务，提升学员的急救技能。</t>
  </si>
  <si>
    <t>2023年开展应急救护培训共计400余场次，其中经急救技能培训及考核取得相应急救证书人数为18412人，超额完成283%，组织应急救护普及人数37250人，超额完成219%。完成18个急救安全屋的建设，超额完成2个。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</si>
  <si>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</si>
  <si>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</si>
  <si>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</si>
  <si>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</si>
  <si>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</si>
  <si>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</si>
  <si>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</si>
  <si>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</si>
  <si>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</si>
  <si>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</si>
  <si>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</si>
  <si>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应急救护培训人数</t>
  </si>
  <si>
    <t>≥</t>
  </si>
  <si>
    <t>23500</t>
  </si>
  <si>
    <t>人/次</t>
  </si>
  <si>
    <t>100.00%</t>
  </si>
  <si>
    <t>40.00</t>
  </si>
  <si>
    <t>40</t>
  </si>
  <si>
    <t/>
  </si>
  <si>
    <t>1</t>
  </si>
  <si>
    <t>质量指标</t>
  </si>
  <si>
    <t>急救持证合格率和普及知识普及率</t>
  </si>
  <si>
    <t>＝</t>
  </si>
  <si>
    <t>95</t>
  </si>
  <si>
    <t>%</t>
  </si>
  <si>
    <t>100</t>
  </si>
  <si>
    <t>20.00</t>
  </si>
  <si>
    <t>20</t>
  </si>
  <si>
    <t>3</t>
  </si>
  <si>
    <t>效益指标</t>
  </si>
  <si>
    <t>社会效益指标</t>
  </si>
  <si>
    <t>急救技能</t>
  </si>
  <si>
    <t>定性</t>
  </si>
  <si>
    <t>提高</t>
  </si>
  <si>
    <t>其他</t>
  </si>
  <si>
    <t>6</t>
  </si>
  <si>
    <t>满意度指标</t>
  </si>
  <si>
    <t>服务对象满意度</t>
  </si>
  <si>
    <t>受训单位和人员满意度</t>
  </si>
  <si>
    <t>10.00</t>
  </si>
  <si>
    <t>10</t>
  </si>
  <si>
    <t>合计</t>
  </si>
  <si>
    <t>100.00</t>
  </si>
  <si>
    <t>99.69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</si>
</sst>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4" fillId="4" borderId="6" applyNumberFormat="0" applyAlignment="0" applyProtection="0"/>
    <xf numFmtId="0" fontId="22" fillId="4" borderId="1" applyNumberFormat="0" applyAlignment="0" applyProtection="0"/>
    <xf numFmtId="0" fontId="6" fillId="9" borderId="7" applyNumberFormat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SheetLayoutView="100" workbookViewId="0" topLeftCell="A7">
      <selection activeCell="I15" sqref="I15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50390625" style="1" customWidth="1"/>
    <col min="10" max="11" width="7.25390625" style="1" customWidth="1"/>
    <col min="12" max="12" width="10.875" style="1" customWidth="1"/>
    <col min="13" max="13" width="14.00390625" style="2" hidden="1" customWidth="1"/>
    <col min="14" max="14" width="23.25390625" style="2" hidden="1" customWidth="1"/>
    <col min="15" max="19" width="9.00390625" style="2" bestFit="1" customWidth="1"/>
    <col min="20" max="25" width="9.00390625" style="2" hidden="1" customWidth="1"/>
    <col min="26" max="30" width="9.00390625" style="2" bestFit="1" customWidth="1"/>
    <col min="31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39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X2" s="2" t="s">
        <v>7</v>
      </c>
    </row>
    <row r="3" spans="1:12" ht="24.7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3" ht="15">
      <c r="A6" s="21" t="s">
        <v>23</v>
      </c>
      <c r="B6" s="21"/>
      <c r="C6" s="22">
        <v>0</v>
      </c>
      <c r="D6" s="22">
        <v>700000</v>
      </c>
      <c r="E6" s="22"/>
      <c r="F6" s="22">
        <f>F7+F8+F9</f>
        <v>678199.99</v>
      </c>
      <c r="G6" s="22"/>
      <c r="H6" s="22"/>
      <c r="I6" s="22"/>
      <c r="J6" s="37" t="s">
        <v>24</v>
      </c>
      <c r="K6" s="30">
        <f>IF(OR(D6=0,D6="0"),0,ROUND(((F7+F8+F9)/D6)*100,2))</f>
        <v>96.89</v>
      </c>
      <c r="L6" s="38">
        <f>ROUND((K6*M6/100),2)</f>
        <v>9.69</v>
      </c>
      <c r="M6" s="39" t="s">
        <v>25</v>
      </c>
    </row>
    <row r="7" spans="1:12" ht="15">
      <c r="A7" s="21" t="s">
        <v>26</v>
      </c>
      <c r="B7" s="21"/>
      <c r="C7" s="22">
        <v>0</v>
      </c>
      <c r="D7" s="22">
        <v>700000</v>
      </c>
      <c r="E7" s="22"/>
      <c r="F7" s="22">
        <v>678199.99</v>
      </c>
      <c r="G7" s="22"/>
      <c r="H7" s="22"/>
      <c r="I7" s="22"/>
      <c r="J7" s="30"/>
      <c r="K7" s="30">
        <f>IF(OR(D7=0,D7="0"),0,ROUND((F7/D7)*100,2))</f>
        <v>96.89</v>
      </c>
      <c r="L7" s="30"/>
    </row>
    <row r="8" spans="1:12" ht="1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0"/>
    </row>
    <row r="12" spans="1:12" ht="33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pans="1:14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>
        <v>55662</v>
      </c>
      <c r="I13" s="21" t="s">
        <v>48</v>
      </c>
      <c r="J13" s="30" t="s">
        <v>49</v>
      </c>
      <c r="K13" s="30" t="s">
        <v>50</v>
      </c>
      <c r="L13" s="41" t="s">
        <v>51</v>
      </c>
      <c r="M13" s="42" t="s">
        <v>52</v>
      </c>
      <c r="N13" s="42" t="s">
        <v>52</v>
      </c>
    </row>
    <row r="14" spans="1:14" ht="30.75" customHeight="1">
      <c r="A14" s="29" t="s">
        <v>42</v>
      </c>
      <c r="B14" s="29" t="s">
        <v>53</v>
      </c>
      <c r="C14" s="29" t="s">
        <v>54</v>
      </c>
      <c r="D14" s="29"/>
      <c r="E14" s="29" t="s">
        <v>55</v>
      </c>
      <c r="F14" s="30" t="s">
        <v>56</v>
      </c>
      <c r="G14" s="29" t="s">
        <v>57</v>
      </c>
      <c r="H14" s="21" t="s">
        <v>58</v>
      </c>
      <c r="I14" s="21" t="s">
        <v>48</v>
      </c>
      <c r="J14" s="30" t="s">
        <v>59</v>
      </c>
      <c r="K14" s="30" t="s">
        <v>60</v>
      </c>
      <c r="L14" s="41" t="s">
        <v>51</v>
      </c>
      <c r="M14" s="42" t="s">
        <v>52</v>
      </c>
      <c r="N14" s="42" t="s">
        <v>61</v>
      </c>
    </row>
    <row r="15" spans="1:14" ht="30.75" customHeight="1">
      <c r="A15" s="29" t="s">
        <v>62</v>
      </c>
      <c r="B15" s="29" t="s">
        <v>63</v>
      </c>
      <c r="C15" s="29" t="s">
        <v>64</v>
      </c>
      <c r="D15" s="29"/>
      <c r="E15" s="29" t="s">
        <v>65</v>
      </c>
      <c r="F15" s="30" t="s">
        <v>66</v>
      </c>
      <c r="G15" s="29" t="s">
        <v>67</v>
      </c>
      <c r="H15" s="21" t="s">
        <v>66</v>
      </c>
      <c r="I15" s="21" t="s">
        <v>52</v>
      </c>
      <c r="J15" s="30" t="s">
        <v>59</v>
      </c>
      <c r="K15" s="30" t="s">
        <v>60</v>
      </c>
      <c r="L15" s="41" t="s">
        <v>51</v>
      </c>
      <c r="M15" s="42" t="s">
        <v>52</v>
      </c>
      <c r="N15" s="42" t="s">
        <v>68</v>
      </c>
    </row>
    <row r="16" spans="1:14" ht="30.75" customHeight="1">
      <c r="A16" s="29" t="s">
        <v>69</v>
      </c>
      <c r="B16" s="29" t="s">
        <v>70</v>
      </c>
      <c r="C16" s="29" t="s">
        <v>71</v>
      </c>
      <c r="D16" s="29"/>
      <c r="E16" s="29" t="s">
        <v>45</v>
      </c>
      <c r="F16" s="30" t="s">
        <v>56</v>
      </c>
      <c r="G16" s="29" t="s">
        <v>57</v>
      </c>
      <c r="H16" s="21" t="s">
        <v>58</v>
      </c>
      <c r="I16" s="21" t="s">
        <v>48</v>
      </c>
      <c r="J16" s="30" t="s">
        <v>72</v>
      </c>
      <c r="K16" s="30" t="s">
        <v>73</v>
      </c>
      <c r="L16" s="41" t="s">
        <v>51</v>
      </c>
      <c r="M16" s="42" t="s">
        <v>52</v>
      </c>
      <c r="N16" s="42" t="s">
        <v>52</v>
      </c>
    </row>
    <row r="17" spans="1:14" ht="30.75" customHeight="1">
      <c r="A17" s="29" t="s">
        <v>74</v>
      </c>
      <c r="B17" s="29" t="s">
        <v>51</v>
      </c>
      <c r="C17" s="29" t="s">
        <v>51</v>
      </c>
      <c r="D17" s="29"/>
      <c r="E17" s="29" t="s">
        <v>51</v>
      </c>
      <c r="F17" s="30" t="s">
        <v>51</v>
      </c>
      <c r="G17" s="29" t="s">
        <v>51</v>
      </c>
      <c r="H17" s="21" t="s">
        <v>51</v>
      </c>
      <c r="I17" s="21" t="s">
        <v>51</v>
      </c>
      <c r="J17" s="30" t="s">
        <v>75</v>
      </c>
      <c r="K17" s="30" t="s">
        <v>76</v>
      </c>
      <c r="L17" s="41" t="s">
        <v>51</v>
      </c>
      <c r="M17" s="42" t="s">
        <v>51</v>
      </c>
      <c r="N17" s="42" t="s">
        <v>51</v>
      </c>
    </row>
    <row r="18" spans="3:12" ht="15">
      <c r="C18" s="31"/>
      <c r="D18" s="31"/>
      <c r="L18" s="43"/>
    </row>
    <row r="19" spans="3:12" ht="15">
      <c r="C19" s="31"/>
      <c r="D19" s="31"/>
      <c r="L19" s="43"/>
    </row>
    <row r="20" spans="3:12" ht="15">
      <c r="C20" s="31"/>
      <c r="D20" s="31"/>
      <c r="L20" s="43"/>
    </row>
    <row r="21" spans="3:12" ht="15">
      <c r="C21" s="31"/>
      <c r="D21" s="31"/>
      <c r="L21" s="43"/>
    </row>
    <row r="22" spans="3:4" ht="15">
      <c r="C22" s="31"/>
      <c r="D22" s="31"/>
    </row>
    <row r="23" spans="3:4" ht="15">
      <c r="C23" s="31"/>
      <c r="D23" s="31"/>
    </row>
  </sheetData>
  <sheetProtection/>
  <mergeCells count="39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C19:D19"/>
    <mergeCell ref="C20:D20"/>
    <mergeCell ref="C21:D21"/>
    <mergeCell ref="C22:D22"/>
    <mergeCell ref="C23:D23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"/>
  </hyperlink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2024-04-23T02:12:56Z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