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通过资格初审合格进入笔试人员名单" sheetId="1" r:id="rId1"/>
  </sheets>
  <definedNames/>
  <calcPr fullCalcOnLoad="1"/>
</workbook>
</file>

<file path=xl/sharedStrings.xml><?xml version="1.0" encoding="utf-8"?>
<sst xmlns="http://schemas.openxmlformats.org/spreadsheetml/2006/main" count="55" uniqueCount="6">
  <si>
    <t>附件：海口市纪委监委2023年面向全省公开选调公务员通过资格初审合格进入笔试人员名单</t>
  </si>
  <si>
    <t>序号</t>
  </si>
  <si>
    <t>报考号</t>
  </si>
  <si>
    <t>报考岗位</t>
  </si>
  <si>
    <t>姓名</t>
  </si>
  <si>
    <t>0101_一级主任科员及以下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</si>
</sst>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25">
      <selection activeCell="H3" sqref="H3"/>
    </sheetView>
  </sheetViews>
  <sheetFormatPr defaultColWidth="9.00390625" defaultRowHeight="34.5" customHeight="1"/>
  <cols>
    <col min="1" max="1" width="9.00390625" style="2" customWidth="1"/>
    <col min="2" max="2" width="32.421875" style="3" customWidth="1"/>
    <col min="3" max="3" width="31.00390625" style="3" customWidth="1"/>
    <col min="4" max="4" width="14.28125" style="3" customWidth="1"/>
    <col min="5" max="16384" width="9.00390625" style="2" customWidth="1"/>
  </cols>
  <sheetData>
    <row r="1" spans="1:4" s="1" customFormat="1" ht="51.75" customHeight="1">
      <c r="A1" s="4" t="s">
        <v>0</v>
      </c>
      <c r="B1" s="5"/>
      <c r="C1" s="5"/>
      <c r="D1" s="5"/>
    </row>
    <row r="2" spans="1:4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</row>
    <row r="3" spans="1:4" ht="34.5" customHeight="1">
      <c r="A3" s="8">
        <v>1</v>
      </c>
      <c r="B3" s="9" t="str">
        <f>"58182023101316431876093"</f>
        <v>58182023101316431876093</v>
      </c>
      <c r="C3" s="9" t="s">
        <v>5</v>
      </c>
      <c r="D3" s="9" t="str">
        <f>"吴乾旭"</f>
        <v>吴乾旭</v>
      </c>
    </row>
    <row r="4" spans="1:4" ht="34.5" customHeight="1">
      <c r="A4" s="8">
        <v>2</v>
      </c>
      <c r="B4" s="9" t="str">
        <f>"58182023101508393877328"</f>
        <v>58182023101508393877328</v>
      </c>
      <c r="C4" s="9" t="s">
        <v>5</v>
      </c>
      <c r="D4" s="9" t="str">
        <f>"郑妃"</f>
        <v>郑妃</v>
      </c>
    </row>
    <row r="5" spans="1:4" ht="34.5" customHeight="1">
      <c r="A5" s="8">
        <v>3</v>
      </c>
      <c r="B5" s="9" t="str">
        <f>"58182023101513433077561"</f>
        <v>58182023101513433077561</v>
      </c>
      <c r="C5" s="9" t="s">
        <v>5</v>
      </c>
      <c r="D5" s="9" t="str">
        <f>"陈芬"</f>
        <v>陈芬</v>
      </c>
    </row>
    <row r="6" spans="1:4" ht="34.5" customHeight="1">
      <c r="A6" s="8">
        <v>4</v>
      </c>
      <c r="B6" s="9" t="str">
        <f>"58182023101323224176505"</f>
        <v>58182023101323224176505</v>
      </c>
      <c r="C6" s="9" t="s">
        <v>5</v>
      </c>
      <c r="D6" s="9" t="str">
        <f>"牛璠"</f>
        <v>牛璠</v>
      </c>
    </row>
    <row r="7" spans="1:4" ht="34.5" customHeight="1">
      <c r="A7" s="8">
        <v>5</v>
      </c>
      <c r="B7" s="9" t="str">
        <f>"58182023101520311177989"</f>
        <v>58182023101520311177989</v>
      </c>
      <c r="C7" s="9" t="s">
        <v>5</v>
      </c>
      <c r="D7" s="9" t="str">
        <f>"舒智旺"</f>
        <v>舒智旺</v>
      </c>
    </row>
    <row r="8" spans="1:4" ht="34.5" customHeight="1">
      <c r="A8" s="8">
        <v>6</v>
      </c>
      <c r="B8" s="9" t="str">
        <f>"58182023101615320581507"</f>
        <v>58182023101615320581507</v>
      </c>
      <c r="C8" s="9" t="s">
        <v>5</v>
      </c>
      <c r="D8" s="9" t="str">
        <f>"唐聪"</f>
        <v>唐聪</v>
      </c>
    </row>
    <row r="9" spans="1:4" ht="34.5" customHeight="1">
      <c r="A9" s="8">
        <v>7</v>
      </c>
      <c r="B9" s="9" t="str">
        <f>"58182023101620032182648"</f>
        <v>58182023101620032182648</v>
      </c>
      <c r="C9" s="9" t="s">
        <v>5</v>
      </c>
      <c r="D9" s="9" t="str">
        <f>"陈益兰"</f>
        <v>陈益兰</v>
      </c>
    </row>
    <row r="10" spans="1:4" ht="34.5" customHeight="1">
      <c r="A10" s="8">
        <v>8</v>
      </c>
      <c r="B10" s="9" t="str">
        <f>"58182023101322540476490"</f>
        <v>58182023101322540476490</v>
      </c>
      <c r="C10" s="9" t="s">
        <v>5</v>
      </c>
      <c r="D10" s="9" t="str">
        <f>"李昌泽"</f>
        <v>李昌泽</v>
      </c>
    </row>
    <row r="11" spans="1:4" ht="34.5" customHeight="1">
      <c r="A11" s="8">
        <v>9</v>
      </c>
      <c r="B11" s="9" t="str">
        <f>"58182023101622484983273"</f>
        <v>58182023101622484983273</v>
      </c>
      <c r="C11" s="9" t="s">
        <v>5</v>
      </c>
      <c r="D11" s="9" t="str">
        <f>"张翠云"</f>
        <v>张翠云</v>
      </c>
    </row>
    <row r="12" spans="1:4" ht="34.5" customHeight="1">
      <c r="A12" s="8">
        <v>10</v>
      </c>
      <c r="B12" s="9" t="str">
        <f>"58182023101710210984094"</f>
        <v>58182023101710210984094</v>
      </c>
      <c r="C12" s="9" t="s">
        <v>5</v>
      </c>
      <c r="D12" s="9" t="str">
        <f>"张学全"</f>
        <v>张学全</v>
      </c>
    </row>
    <row r="13" spans="1:4" ht="34.5" customHeight="1">
      <c r="A13" s="8">
        <v>11</v>
      </c>
      <c r="B13" s="9" t="str">
        <f>"58182023101717490085512"</f>
        <v>58182023101717490085512</v>
      </c>
      <c r="C13" s="9" t="s">
        <v>5</v>
      </c>
      <c r="D13" s="9" t="str">
        <f>"邢君"</f>
        <v>邢君</v>
      </c>
    </row>
    <row r="14" spans="1:4" ht="34.5" customHeight="1">
      <c r="A14" s="8">
        <v>12</v>
      </c>
      <c r="B14" s="9" t="str">
        <f>"58182023101719232485733"</f>
        <v>58182023101719232485733</v>
      </c>
      <c r="C14" s="9" t="s">
        <v>5</v>
      </c>
      <c r="D14" s="9" t="str">
        <f>"蔡翔俊"</f>
        <v>蔡翔俊</v>
      </c>
    </row>
    <row r="15" spans="1:4" ht="34.5" customHeight="1">
      <c r="A15" s="8">
        <v>13</v>
      </c>
      <c r="B15" s="9" t="str">
        <f>"58182023101623551683383"</f>
        <v>58182023101623551683383</v>
      </c>
      <c r="C15" s="9" t="s">
        <v>5</v>
      </c>
      <c r="D15" s="9" t="str">
        <f>"杜俞坤"</f>
        <v>杜俞坤</v>
      </c>
    </row>
    <row r="16" spans="1:4" ht="34.5" customHeight="1">
      <c r="A16" s="8">
        <v>14</v>
      </c>
      <c r="B16" s="9" t="str">
        <f>"58182023101809232686735"</f>
        <v>58182023101809232686735</v>
      </c>
      <c r="C16" s="9" t="s">
        <v>5</v>
      </c>
      <c r="D16" s="9" t="str">
        <f>"钟怡怡"</f>
        <v>钟怡怡</v>
      </c>
    </row>
    <row r="17" spans="1:4" ht="34.5" customHeight="1">
      <c r="A17" s="8">
        <v>15</v>
      </c>
      <c r="B17" s="9" t="str">
        <f>"58182023101810302586993"</f>
        <v>58182023101810302586993</v>
      </c>
      <c r="C17" s="9" t="s">
        <v>5</v>
      </c>
      <c r="D17" s="9" t="str">
        <f>"于珊"</f>
        <v>于珊</v>
      </c>
    </row>
    <row r="18" spans="1:4" ht="34.5" customHeight="1">
      <c r="A18" s="8">
        <v>16</v>
      </c>
      <c r="B18" s="9" t="str">
        <f>"58182023101608354678277"</f>
        <v>58182023101608354678277</v>
      </c>
      <c r="C18" s="9" t="s">
        <v>5</v>
      </c>
      <c r="D18" s="9" t="str">
        <f>"牛玉珍"</f>
        <v>牛玉珍</v>
      </c>
    </row>
    <row r="19" spans="1:4" ht="34.5" customHeight="1">
      <c r="A19" s="8">
        <v>17</v>
      </c>
      <c r="B19" s="9" t="str">
        <f>"58182023101615362881534"</f>
        <v>58182023101615362881534</v>
      </c>
      <c r="C19" s="9" t="s">
        <v>5</v>
      </c>
      <c r="D19" s="9" t="str">
        <f>"郑玉芷"</f>
        <v>郑玉芷</v>
      </c>
    </row>
    <row r="20" spans="1:4" ht="34.5" customHeight="1">
      <c r="A20" s="8">
        <v>18</v>
      </c>
      <c r="B20" s="9" t="str">
        <f>"58182023101310031275240"</f>
        <v>58182023101310031275240</v>
      </c>
      <c r="C20" s="9" t="s">
        <v>5</v>
      </c>
      <c r="D20" s="9" t="str">
        <f>"覃度"</f>
        <v>覃度</v>
      </c>
    </row>
    <row r="21" spans="1:4" ht="34.5" customHeight="1">
      <c r="A21" s="8">
        <v>19</v>
      </c>
      <c r="B21" s="9" t="str">
        <f>"58182023101316112476030"</f>
        <v>58182023101316112476030</v>
      </c>
      <c r="C21" s="9" t="s">
        <v>5</v>
      </c>
      <c r="D21" s="9" t="str">
        <f>"符永俏"</f>
        <v>符永俏</v>
      </c>
    </row>
    <row r="22" spans="1:4" ht="34.5" customHeight="1">
      <c r="A22" s="8">
        <v>20</v>
      </c>
      <c r="B22" s="9" t="str">
        <f>"58182023101523152878180"</f>
        <v>58182023101523152878180</v>
      </c>
      <c r="C22" s="9" t="s">
        <v>5</v>
      </c>
      <c r="D22" s="9" t="str">
        <f>"陈叶"</f>
        <v>陈叶</v>
      </c>
    </row>
    <row r="23" spans="1:4" ht="34.5" customHeight="1">
      <c r="A23" s="8">
        <v>21</v>
      </c>
      <c r="B23" s="9" t="str">
        <f>"58182023101611425580354"</f>
        <v>58182023101611425580354</v>
      </c>
      <c r="C23" s="9" t="s">
        <v>5</v>
      </c>
      <c r="D23" s="9" t="str">
        <f>"张立伟"</f>
        <v>张立伟</v>
      </c>
    </row>
    <row r="24" spans="1:4" ht="34.5" customHeight="1">
      <c r="A24" s="8">
        <v>22</v>
      </c>
      <c r="B24" s="9" t="str">
        <f>"58182023101616444581949"</f>
        <v>58182023101616444581949</v>
      </c>
      <c r="C24" s="9" t="s">
        <v>5</v>
      </c>
      <c r="D24" s="9" t="str">
        <f>"李岗"</f>
        <v>李岗</v>
      </c>
    </row>
    <row r="25" spans="1:4" ht="34.5" customHeight="1">
      <c r="A25" s="8">
        <v>23</v>
      </c>
      <c r="B25" s="9" t="str">
        <f>"58182023101715301785049"</f>
        <v>58182023101715301785049</v>
      </c>
      <c r="C25" s="9" t="s">
        <v>5</v>
      </c>
      <c r="D25" s="9" t="str">
        <f>"孙琇雯"</f>
        <v>孙琇雯</v>
      </c>
    </row>
    <row r="26" spans="1:4" ht="34.5" customHeight="1">
      <c r="A26" s="8">
        <v>24</v>
      </c>
      <c r="B26" s="9" t="str">
        <f>"58182023101315022575893"</f>
        <v>58182023101315022575893</v>
      </c>
      <c r="C26" s="9" t="s">
        <v>5</v>
      </c>
      <c r="D26" s="9" t="str">
        <f>"陈昱佳"</f>
        <v>陈昱佳</v>
      </c>
    </row>
    <row r="27" spans="1:4" ht="34.5" customHeight="1">
      <c r="A27" s="8">
        <v>25</v>
      </c>
      <c r="B27" s="9" t="str">
        <f>"58182023101611192080183"</f>
        <v>58182023101611192080183</v>
      </c>
      <c r="C27" s="9" t="s">
        <v>5</v>
      </c>
      <c r="D27" s="9" t="str">
        <f>"王奥"</f>
        <v>王奥</v>
      </c>
    </row>
    <row r="28" spans="1:4" ht="34.5" customHeight="1">
      <c r="A28" s="8">
        <v>26</v>
      </c>
      <c r="B28" s="9" t="str">
        <f>"58182023101608595678305"</f>
        <v>58182023101608595678305</v>
      </c>
      <c r="C28" s="9" t="s">
        <v>5</v>
      </c>
      <c r="D28" s="9" t="str">
        <f>"陈显智"</f>
        <v>陈显智</v>
      </c>
    </row>
    <row r="29" spans="1:4" ht="34.5" customHeight="1">
      <c r="A29" s="8">
        <v>27</v>
      </c>
      <c r="B29" s="9" t="str">
        <f>"58182023101616442881947"</f>
        <v>58182023101616442881947</v>
      </c>
      <c r="C29" s="9" t="s">
        <v>5</v>
      </c>
      <c r="D29" s="9" t="str">
        <f>"黄萌月"</f>
        <v>黄萌月</v>
      </c>
    </row>
    <row r="30" spans="1:4" ht="34.5" customHeight="1">
      <c r="A30" s="8">
        <v>28</v>
      </c>
      <c r="B30" s="9" t="str">
        <f>"58182023101810411787041"</f>
        <v>58182023101810411787041</v>
      </c>
      <c r="C30" s="9" t="s">
        <v>5</v>
      </c>
      <c r="D30" s="9" t="str">
        <f>"曾艺"</f>
        <v>曾艺</v>
      </c>
    </row>
    <row r="31" spans="1:4" ht="34.5" customHeight="1">
      <c r="A31" s="8">
        <v>29</v>
      </c>
      <c r="B31" s="9" t="str">
        <f>"58182023101816101487976"</f>
        <v>58182023101816101487976</v>
      </c>
      <c r="C31" s="9" t="s">
        <v>5</v>
      </c>
      <c r="D31" s="9" t="str">
        <f>"符采伊"</f>
        <v>符采伊</v>
      </c>
    </row>
    <row r="32" spans="1:4" ht="34.5" customHeight="1">
      <c r="A32" s="8">
        <v>30</v>
      </c>
      <c r="B32" s="9" t="str">
        <f>"58182023101610170879456"</f>
        <v>58182023101610170879456</v>
      </c>
      <c r="C32" s="9" t="s">
        <v>5</v>
      </c>
      <c r="D32" s="9" t="str">
        <f>"王和焕"</f>
        <v>王和焕</v>
      </c>
    </row>
    <row r="33" spans="1:4" ht="34.5" customHeight="1">
      <c r="A33" s="8">
        <v>31</v>
      </c>
      <c r="B33" s="9" t="str">
        <f>"58182023101611245280236"</f>
        <v>58182023101611245280236</v>
      </c>
      <c r="C33" s="9" t="s">
        <v>5</v>
      </c>
      <c r="D33" s="9" t="str">
        <f>"徐世深"</f>
        <v>徐世深</v>
      </c>
    </row>
    <row r="34" spans="1:4" ht="34.5" customHeight="1">
      <c r="A34" s="8">
        <v>32</v>
      </c>
      <c r="B34" s="9" t="str">
        <f>"58182023101314314075830"</f>
        <v>58182023101314314075830</v>
      </c>
      <c r="C34" s="9" t="s">
        <v>5</v>
      </c>
      <c r="D34" s="9" t="str">
        <f>"宋聪华"</f>
        <v>宋聪华</v>
      </c>
    </row>
    <row r="35" spans="1:4" ht="34.5" customHeight="1">
      <c r="A35" s="8">
        <v>33</v>
      </c>
      <c r="B35" s="9" t="str">
        <f>"58182023101817253788242"</f>
        <v>58182023101817253788242</v>
      </c>
      <c r="C35" s="9" t="s">
        <v>5</v>
      </c>
      <c r="D35" s="9" t="str">
        <f>"陈冠良"</f>
        <v>陈冠良</v>
      </c>
    </row>
    <row r="36" spans="1:4" ht="34.5" customHeight="1">
      <c r="A36" s="8">
        <v>34</v>
      </c>
      <c r="B36" s="9" t="str">
        <f>"58182023101310345575340"</f>
        <v>58182023101310345575340</v>
      </c>
      <c r="C36" s="9" t="s">
        <v>5</v>
      </c>
      <c r="D36" s="9" t="str">
        <f>"张青叶"</f>
        <v>张青叶</v>
      </c>
    </row>
    <row r="37" spans="1:4" ht="34.5" customHeight="1">
      <c r="A37" s="8">
        <v>35</v>
      </c>
      <c r="B37" s="9" t="str">
        <f>"58182023101817314888258"</f>
        <v>58182023101817314888258</v>
      </c>
      <c r="C37" s="9" t="s">
        <v>5</v>
      </c>
      <c r="D37" s="9" t="str">
        <f>"王龙雪"</f>
        <v>王龙雪</v>
      </c>
    </row>
    <row r="38" spans="1:4" ht="34.5" customHeight="1">
      <c r="A38" s="8">
        <v>36</v>
      </c>
      <c r="B38" s="9" t="str">
        <f>"58182023101309202475076"</f>
        <v>58182023101309202475076</v>
      </c>
      <c r="C38" s="9" t="s">
        <v>5</v>
      </c>
      <c r="D38" s="9" t="str">
        <f>"许铭锋"</f>
        <v>许铭锋</v>
      </c>
    </row>
    <row r="39" spans="1:4" ht="34.5" customHeight="1">
      <c r="A39" s="8">
        <v>37</v>
      </c>
      <c r="B39" s="9" t="str">
        <f>"58182023101716491285338"</f>
        <v>58182023101716491285338</v>
      </c>
      <c r="C39" s="9" t="s">
        <v>5</v>
      </c>
      <c r="D39" s="9" t="str">
        <f>"许乃月"</f>
        <v>许乃月</v>
      </c>
    </row>
    <row r="40" spans="1:4" ht="34.5" customHeight="1">
      <c r="A40" s="8">
        <v>38</v>
      </c>
      <c r="B40" s="9" t="str">
        <f>"58182023101819420088566"</f>
        <v>58182023101819420088566</v>
      </c>
      <c r="C40" s="9" t="s">
        <v>5</v>
      </c>
      <c r="D40" s="9" t="str">
        <f>"翟秀姝"</f>
        <v>翟秀姝</v>
      </c>
    </row>
    <row r="41" spans="1:4" ht="34.5" customHeight="1">
      <c r="A41" s="8">
        <v>39</v>
      </c>
      <c r="B41" s="9" t="str">
        <f>"58182023101817571688310"</f>
        <v>58182023101817571688310</v>
      </c>
      <c r="C41" s="9" t="s">
        <v>5</v>
      </c>
      <c r="D41" s="9" t="str">
        <f>"陈建宇"</f>
        <v>陈建宇</v>
      </c>
    </row>
    <row r="42" spans="1:4" ht="34.5" customHeight="1">
      <c r="A42" s="8">
        <v>40</v>
      </c>
      <c r="B42" s="9" t="str">
        <f>"58182023101611154080152"</f>
        <v>58182023101611154080152</v>
      </c>
      <c r="C42" s="9" t="s">
        <v>5</v>
      </c>
      <c r="D42" s="9" t="str">
        <f>"王健超"</f>
        <v>王健超</v>
      </c>
    </row>
    <row r="43" spans="1:4" ht="34.5" customHeight="1">
      <c r="A43" s="8">
        <v>41</v>
      </c>
      <c r="B43" s="9" t="str">
        <f>"58182023101811344787253"</f>
        <v>58182023101811344787253</v>
      </c>
      <c r="C43" s="9" t="s">
        <v>5</v>
      </c>
      <c r="D43" s="9" t="str">
        <f>"谢邦珊"</f>
        <v>谢邦珊</v>
      </c>
    </row>
    <row r="44" spans="1:4" ht="34.5" customHeight="1">
      <c r="A44" s="8">
        <v>42</v>
      </c>
      <c r="B44" s="9" t="str">
        <f>"58182023101608422278285"</f>
        <v>58182023101608422278285</v>
      </c>
      <c r="C44" s="9" t="s">
        <v>5</v>
      </c>
      <c r="D44" s="9" t="str">
        <f>"张瑶"</f>
        <v>张瑶</v>
      </c>
    </row>
    <row r="45" spans="1:4" ht="34.5" customHeight="1">
      <c r="A45" s="8">
        <v>43</v>
      </c>
      <c r="B45" s="9" t="str">
        <f>"58182023101822054488998"</f>
        <v>58182023101822054488998</v>
      </c>
      <c r="C45" s="9" t="s">
        <v>5</v>
      </c>
      <c r="D45" s="9" t="str">
        <f>"陈静雯"</f>
        <v>陈静雯</v>
      </c>
    </row>
    <row r="46" spans="1:4" ht="34.5" customHeight="1">
      <c r="A46" s="8">
        <v>44</v>
      </c>
      <c r="B46" s="9" t="str">
        <f>"58182023101822441089104"</f>
        <v>58182023101822441089104</v>
      </c>
      <c r="C46" s="9" t="s">
        <v>5</v>
      </c>
      <c r="D46" s="9" t="str">
        <f>"苏畅"</f>
        <v>苏畅</v>
      </c>
    </row>
    <row r="47" spans="1:4" ht="34.5" customHeight="1">
      <c r="A47" s="8">
        <v>45</v>
      </c>
      <c r="B47" s="9" t="str">
        <f>"58182023101508202577313"</f>
        <v>58182023101508202577313</v>
      </c>
      <c r="C47" s="9" t="s">
        <v>5</v>
      </c>
      <c r="D47" s="9" t="str">
        <f>"徐英伦"</f>
        <v>徐英伦</v>
      </c>
    </row>
    <row r="48" spans="1:4" ht="34.5" customHeight="1">
      <c r="A48" s="8">
        <v>46</v>
      </c>
      <c r="B48" s="9" t="str">
        <f>"58182023101815341087842"</f>
        <v>58182023101815341087842</v>
      </c>
      <c r="C48" s="9" t="s">
        <v>5</v>
      </c>
      <c r="D48" s="9" t="str">
        <f>"李盈枝"</f>
        <v>李盈枝</v>
      </c>
    </row>
    <row r="49" spans="1:4" ht="34.5" customHeight="1">
      <c r="A49" s="8">
        <v>47</v>
      </c>
      <c r="B49" s="9" t="str">
        <f>"58182023101820083788623"</f>
        <v>58182023101820083788623</v>
      </c>
      <c r="C49" s="9" t="s">
        <v>5</v>
      </c>
      <c r="D49" s="9" t="str">
        <f>"吴正乐"</f>
        <v>吴正乐</v>
      </c>
    </row>
    <row r="50" spans="1:4" ht="34.5" customHeight="1">
      <c r="A50" s="8">
        <v>48</v>
      </c>
      <c r="B50" s="9" t="str">
        <f>"58182023101310224975298"</f>
        <v>58182023101310224975298</v>
      </c>
      <c r="C50" s="9" t="s">
        <v>5</v>
      </c>
      <c r="D50" s="9" t="str">
        <f>"王嘉丽"</f>
        <v>王嘉丽</v>
      </c>
    </row>
    <row r="51" spans="1:4" ht="34.5" customHeight="1">
      <c r="A51" s="8">
        <v>49</v>
      </c>
      <c r="B51" s="9" t="str">
        <f>"58182023101910124589871"</f>
        <v>58182023101910124589871</v>
      </c>
      <c r="C51" s="9" t="s">
        <v>5</v>
      </c>
      <c r="D51" s="9" t="str">
        <f>"王俊丹"</f>
        <v>王俊丹</v>
      </c>
    </row>
    <row r="52" spans="1:4" ht="34.5" customHeight="1">
      <c r="A52" s="8">
        <v>50</v>
      </c>
      <c r="B52" s="9" t="str">
        <f>"58182023101320481176378"</f>
        <v>58182023101320481176378</v>
      </c>
      <c r="C52" s="9" t="s">
        <v>5</v>
      </c>
      <c r="D52" s="9" t="str">
        <f>"乔玉婷"</f>
        <v>乔玉婷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xiefq</cp:lastModifiedBy>
  <dcterms:created xsi:type="dcterms:W3CDTF">2023-10-20T08:59:03Z</dcterms:created>
  <dcterms:modified xsi:type="dcterms:W3CDTF">2023-10-25T10:14:14Z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F0900F95022A40588AB2258C57B74169_13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