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firstSheet="2" activeTab="3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  <sheet name=" 省级财力安排的专项转移支付预算表" sheetId="11" r:id="rId11"/>
  </sheets>
  <definedNames>
    <definedName name="_xlnm.Print_Area" localSheetId="6">部门收支总表!$1:47</definedName>
  </definedNames>
  <calcPr calcId="144525"/>
  <extLst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12</t>
        </r>
      </text>
    </comment>
    <comment ref="A8" authorId="0">
      <text>
        <r>
          <rPr>
            <sz val="9"/>
            <color indexed="81"/>
            <rFont val="宋体"/>
            <charset val="134"/>
          </rPr>
          <t xml:space="preserve">99</t>
        </r>
      </text>
    </comment>
    <comment ref="A9" authorId="0">
      <text>
        <r>
          <rPr>
            <sz val="9"/>
            <color indexed="81"/>
            <rFont val="宋体"/>
            <charset val="134"/>
          </rPr>
          <t xml:space="preserve">95</t>
        </r>
      </text>
    </comment>
    <comment ref="A10" authorId="0">
      <text>
        <r>
          <rPr>
            <sz val="9"/>
            <color indexed="81"/>
            <rFont val="宋体"/>
            <charset val="134"/>
          </rPr>
          <t xml:space="preserve">9804、91</t>
        </r>
      </text>
    </comment>
    <comment ref="A11" authorId="0">
      <text>
        <r>
          <rPr>
            <sz val="9"/>
            <color indexed="81"/>
            <rFont val="宋体"/>
            <charset val="134"/>
          </rPr>
          <t xml:space="preserve">91</t>
        </r>
      </text>
    </comment>
    <comment ref="A12" authorId="0">
      <text>
        <r>
          <rPr>
            <sz val="9"/>
            <color indexed="81"/>
            <rFont val="宋体"/>
            <charset val="134"/>
          </rPr>
          <t xml:space="preserve">9805</t>
        </r>
      </text>
    </comment>
    <comment ref="A13" authorId="0">
      <text>
        <r>
          <rPr>
            <sz val="9"/>
            <color indexed="81"/>
            <rFont val="宋体"/>
            <charset val="134"/>
          </rPr>
          <t xml:space="preserve">9899</t>
        </r>
      </text>
    </comment>
    <comment ref="A34" authorId="0">
      <text>
        <r>
          <rPr>
            <sz val="9"/>
            <color indexed="81"/>
            <rFont val="宋体"/>
            <charset val="134"/>
          </rPr>
          <t xml:space="preserve">9803</t>
        </r>
      </text>
    </comment>
    <comment ref="A36" authorId="0">
      <text>
        <r>
          <rPr>
            <sz val="9"/>
            <color indexed="81"/>
            <rFont val="宋体"/>
            <charset val="134"/>
          </rPr>
          <t xml:space="preserve">9601</t>
        </r>
      </text>
    </comment>
    <comment ref="A37" authorId="0">
      <text>
        <r>
          <rPr>
            <sz val="9"/>
            <color indexed="81"/>
            <rFont val="宋体"/>
            <charset val="134"/>
          </rPr>
          <t xml:space="preserve">9602</t>
        </r>
      </text>
    </comment>
    <comment ref="A38" authorId="0">
      <text>
        <r>
          <rPr>
            <sz val="9"/>
            <color indexed="81"/>
            <rFont val="宋体"/>
            <charset val="134"/>
          </rPr>
          <t xml:space="preserve">9603</t>
        </r>
      </text>
    </comment>
    <comment ref="A39" authorId="0">
      <text>
        <r>
          <rPr>
            <sz val="9"/>
            <color indexed="81"/>
            <rFont val="宋体"/>
            <charset val="134"/>
          </rPr>
          <t xml:space="preserve">9604</t>
        </r>
      </text>
    </comment>
    <comment ref="A40" authorId="0">
      <text>
        <r>
          <rPr>
            <sz val="9"/>
            <color indexed="81"/>
            <rFont val="宋体"/>
            <charset val="134"/>
          </rPr>
          <t xml:space="preserve">9605</t>
        </r>
      </text>
    </comment>
    <comment ref="A41" authorId="0">
      <text>
        <r>
          <rPr>
            <sz val="9"/>
            <color indexed="81"/>
            <rFont val="宋体"/>
            <charset val="134"/>
          </rPr>
          <t xml:space="preserve">9699</t>
        </r>
      </text>
    </comment>
  </commentList>
</comments>
</file>

<file path=xl/sharedStrings.xml><?xml version="1.0" encoding="utf-8"?>
<sst xmlns="http://schemas.openxmlformats.org/spreadsheetml/2006/main" count="234">
  <si>
    <t xml:space="preserve">  </t>
  </si>
  <si>
    <t xml:space="preserve">  本表共计10页</t>
  </si>
  <si>
    <t xml:space="preserve">  报表编码：GKYS-FM</t>
  </si>
  <si>
    <t>2017年海南省海口市部门预算表</t>
  </si>
  <si>
    <t>预算部门：中共海口市委台湾工作办公室</t>
  </si>
  <si>
    <t>附件1-1</t>
  </si>
  <si>
    <t>财政拨款收支总表</t>
  </si>
  <si>
    <t>部门：中共海口市委台湾工作办公室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</si>
  <si>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</si>
  <si>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</si>
  <si>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</si>
  <si>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</si>
  <si>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</si>
  <si>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</si>
  <si>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</si>
  <si>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</si>
  <si>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</si>
  <si>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</si>
  <si>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</si>
  <si>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 xml:space="preserve">  一、一般公共服务支出</t>
  </si>
  <si>
    <t>（二）政府性基金预算拨款</t>
  </si>
  <si>
    <t xml:space="preserve">  二、外交支出</t>
  </si>
  <si>
    <t xml:space="preserve">  三、国防支出</t>
  </si>
  <si>
    <t>二、上年结转</t>
  </si>
  <si>
    <t xml:space="preserve">  四、公共安全支出</t>
  </si>
  <si>
    <t xml:space="preserve">  五、教育支出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</si>
  <si>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</si>
  <si>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</si>
  <si>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</si>
  <si>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</si>
  <si>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</si>
  <si>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</si>
  <si>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</si>
  <si>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</si>
  <si>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</si>
  <si>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</si>
  <si>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</si>
  <si>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</si>
  <si>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</si>
  <si>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</si>
  <si>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</si>
  <si>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</si>
  <si>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</si>
  <si>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</si>
  <si>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</si>
  <si>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</si>
  <si>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</si>
  <si>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</si>
  <si>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</si>
  <si>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</si>
  <si>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</si>
  <si>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</si>
  <si>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</si>
  <si>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</si>
  <si>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</si>
  <si>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</si>
  <si>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</si>
  <si>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</si>
  <si>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</si>
  <si>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</si>
  <si>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</si>
  <si>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一般公共服务支出</t>
  </si>
  <si>
    <t>20125</t>
  </si>
  <si>
    <t xml:space="preserve"> 港澳台侨事务</t>
  </si>
  <si>
    <t>2012501</t>
  </si>
  <si>
    <t xml:space="preserve"> 行政运行</t>
  </si>
  <si>
    <t>208</t>
  </si>
  <si>
    <t xml:space="preserve"> 社会保障和就业支出</t>
  </si>
  <si>
    <t xml:space="preserve"> 20805</t>
  </si>
  <si>
    <t xml:space="preserve"> 行政事业单位离退休</t>
  </si>
  <si>
    <t>2080501</t>
  </si>
  <si>
    <t>归口管理的行政单位离退休</t>
  </si>
  <si>
    <t>2080505</t>
  </si>
  <si>
    <t>机关事业单位基本养老保险缴费支出</t>
  </si>
  <si>
    <t>210</t>
  </si>
  <si>
    <t xml:space="preserve"> 医疗卫生与计划生育支出</t>
  </si>
  <si>
    <t>21011</t>
  </si>
  <si>
    <t xml:space="preserve"> 行政事业单位医疗</t>
  </si>
  <si>
    <t>2101101</t>
  </si>
  <si>
    <t>行政单位医疗</t>
  </si>
  <si>
    <t>221</t>
  </si>
  <si>
    <t xml:space="preserve"> 住房保障支出</t>
  </si>
  <si>
    <t>22102</t>
  </si>
  <si>
    <t xml:space="preserve"> 住房改革支出</t>
  </si>
  <si>
    <t>2210201</t>
  </si>
  <si>
    <t>住房公积金</t>
  </si>
  <si>
    <t>附件1-3</t>
  </si>
  <si>
    <t>一般公共预算基本支出表</t>
  </si>
  <si>
    <t>支出经济分类科目</t>
  </si>
  <si>
    <t>2017年基本支出</t>
  </si>
  <si>
    <t>人员经费</t>
  </si>
  <si>
    <t>公用经费</t>
  </si>
  <si>
    <t xml:space="preserve"> 301</t>
  </si>
  <si>
    <t xml:space="preserve"> 工资福利支出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</si>
  <si>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</si>
  <si>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</si>
  <si>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</si>
  <si>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</si>
  <si>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</si>
  <si>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</si>
  <si>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30108</t>
  </si>
  <si>
    <t>机关事业单位基本养老保险缴费</t>
  </si>
  <si>
    <t xml:space="preserve"> 30112</t>
  </si>
  <si>
    <t>其他社会保障缴费</t>
  </si>
  <si>
    <t xml:space="preserve"> 30199</t>
  </si>
  <si>
    <t xml:space="preserve"> 其他工资福利支出</t>
  </si>
  <si>
    <t xml:space="preserve"> 302</t>
  </si>
  <si>
    <t xml:space="preserve"> 商品和服务支出</t>
  </si>
  <si>
    <t xml:space="preserve"> 30201</t>
  </si>
  <si>
    <t xml:space="preserve"> 办公费</t>
  </si>
  <si>
    <t xml:space="preserve"> 30203</t>
  </si>
  <si>
    <t xml:space="preserve"> 咨询费</t>
  </si>
  <si>
    <t xml:space="preserve"> 30204</t>
  </si>
  <si>
    <t xml:space="preserve"> 手续费</t>
  </si>
  <si>
    <t xml:space="preserve"> 30207</t>
  </si>
  <si>
    <t xml:space="preserve"> 邮电费</t>
  </si>
  <si>
    <t xml:space="preserve"> 30211</t>
  </si>
  <si>
    <t xml:space="preserve"> 差旅费</t>
  </si>
  <si>
    <t xml:space="preserve"> 30215</t>
  </si>
  <si>
    <t xml:space="preserve"> 会议费</t>
  </si>
  <si>
    <t xml:space="preserve"> 30216</t>
  </si>
  <si>
    <t xml:space="preserve"> 培训费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</si>
  <si>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</si>
  <si>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</si>
  <si>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</si>
  <si>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</si>
  <si>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</si>
  <si>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</si>
  <si>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</si>
  <si>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</si>
  <si>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30299</t>
  </si>
  <si>
    <t xml:space="preserve"> 其他商品和服务支出</t>
  </si>
  <si>
    <t xml:space="preserve"> 303</t>
  </si>
  <si>
    <t xml:space="preserve"> 对个人和家庭的补助</t>
  </si>
  <si>
    <t>30307</t>
  </si>
  <si>
    <t>医疗费</t>
  </si>
  <si>
    <t xml:space="preserve"> 30309</t>
  </si>
  <si>
    <t xml:space="preserve"> 奖励金</t>
  </si>
  <si>
    <t xml:space="preserve"> 310</t>
  </si>
  <si>
    <t xml:space="preserve"> 资本性支出</t>
  </si>
  <si>
    <t xml:space="preserve"> 31002</t>
  </si>
  <si>
    <t xml:space="preserve"> 办公设备购置</t>
  </si>
  <si>
    <t>附件1-4</t>
  </si>
  <si>
    <t>一般公共预算“三公”经费支出表</t>
  </si>
  <si>
    <t>部门：</t>
  </si>
  <si>
    <t>中共海口市委台湾工作办公室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</si>
  <si>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</si>
  <si>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</si>
  <si>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</si>
  <si>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</si>
  <si>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</si>
  <si>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</si>
  <si>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</si>
  <si>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</si>
  <si>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无此项预算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</si>
  <si>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</si>
  <si>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</si>
  <si>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</si>
  <si>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</si>
  <si>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</si>
  <si>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</si>
  <si>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</si>
  <si>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二、政府性基金收入</t>
  </si>
  <si>
    <t xml:space="preserve">  三、其他财政资金收入</t>
  </si>
  <si>
    <t xml:space="preserve">  四、收回存量资金收入</t>
  </si>
  <si>
    <t xml:space="preserve">  五、事业收入</t>
  </si>
  <si>
    <t xml:space="preserve">        其中：教育收费收入</t>
  </si>
  <si>
    <t xml:space="preserve">  六、事业单位经营收入</t>
  </si>
  <si>
    <t xml:space="preserve">  七、其他收入</t>
  </si>
  <si>
    <t>本 年 收 入 合 计</t>
  </si>
  <si>
    <t xml:space="preserve">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</si>
  <si>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</si>
  <si>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</si>
  <si>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</si>
  <si>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政府性基金结余结转</t>
  </si>
  <si>
    <t xml:space="preserve">        一般公共预算</t>
  </si>
  <si>
    <t xml:space="preserve">  专项收入结余结转</t>
  </si>
  <si>
    <t xml:space="preserve">        政府性基金</t>
  </si>
  <si>
    <t xml:space="preserve">  国库管理的收费结余结转</t>
  </si>
  <si>
    <t xml:space="preserve">        其他财政性资金</t>
  </si>
  <si>
    <t xml:space="preserve">  专户管理的收费结余结转</t>
  </si>
  <si>
    <t xml:space="preserve">        事业收入</t>
  </si>
  <si>
    <t xml:space="preserve">  罚没收入结余结转</t>
  </si>
  <si>
    <t xml:space="preserve">        事业单位经营收入</t>
  </si>
  <si>
    <t xml:space="preserve">  国有资源(资产)有偿使用收入结余结转</t>
  </si>
  <si>
    <t xml:space="preserve">        其他收入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</si>
  <si>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</si>
  <si>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</si>
  <si>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</si>
  <si>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</si>
  <si>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</si>
  <si>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</si>
  <si>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</si>
  <si>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</si>
  <si>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附件1-7</t>
  </si>
  <si>
    <t>部门收入总表</t>
  </si>
  <si>
    <t xml:space="preserve"> 预算年度：2017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</si>
  <si>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</si>
  <si>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</si>
  <si>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</si>
  <si>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</si>
  <si>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</si>
  <si>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</si>
  <si>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</si>
  <si>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</si>
  <si>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</si>
  <si>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</si>
  <si>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</si>
  <si>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</si>
  <si>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128-中共海口市委台湾工作办公室</t>
  </si>
  <si>
    <t>附件1-8</t>
  </si>
  <si>
    <t>部门支出总表</t>
  </si>
  <si>
    <t>本级</t>
  </si>
  <si>
    <t>下级</t>
  </si>
  <si>
    <t>·</t>
  </si>
  <si>
    <t>附件1-9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</si>
  <si>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</si>
  <si>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</si>
  <si>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</si>
  <si>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</si>
  <si>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</si>
  <si>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</si>
  <si>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</si>
  <si>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</si>
  <si>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</si>
  <si>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</si>
  <si>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附件1-10</t>
  </si>
  <si>
    <t xml:space="preserve"> 省级财力安排的专项转移支付预算表</t>
  </si>
  <si>
    <t xml:space="preserve"> 部门：中共海口市委台湾工作办公室</t>
  </si>
  <si>
    <t xml:space="preserve"> 金额单位：</t>
  </si>
  <si>
    <t>万元</t>
  </si>
  <si>
    <t>预算单位/下级</t>
  </si>
  <si>
    <t>总合计</t>
  </si>
  <si>
    <t xml:space="preserve">     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</si>
</sst>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family val="3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1"/>
      <color indexed="8"/>
      <name val="Arial"/>
      <charset val="134"/>
    </font>
    <font>
      <sz val="12"/>
      <color indexed="8"/>
      <name val="Dialog"/>
      <family val="1"/>
      <charset val="134"/>
    </font>
    <font>
      <b/>
      <sz val="12"/>
      <color indexed="16"/>
      <name val="宋体"/>
      <family val="3"/>
      <charset val="134"/>
    </font>
    <font>
      <b/>
      <sz val="12"/>
      <color indexed="8"/>
      <name val="宋体"/>
      <family val="7"/>
      <charset val="134"/>
    </font>
    <font>
      <b/>
      <sz val="12"/>
      <color indexed="16"/>
      <name val="宋体"/>
      <family val="7"/>
      <charset val="134"/>
    </font>
    <font>
      <b/>
      <sz val="36"/>
      <color indexed="8"/>
      <name val="黑体"/>
      <family val="3"/>
      <charset val="134"/>
    </font>
    <font>
      <b/>
      <sz val="22"/>
      <color indexed="8"/>
      <name val="楷体_GB2312"/>
      <family val="3"/>
      <charset val="134"/>
    </font>
    <font>
      <sz val="12"/>
      <color indexed="1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31" fillId="2" borderId="16" applyNumberFormat="0" applyAlignment="0" applyProtection="0">
      <alignment vertical="center"/>
    </xf>
    <xf numFmtId="0" fontId="32" fillId="14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</cellStyleXfs>
  <cellXfs count="114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 shrinkToFit="1"/>
    </xf>
    <xf numFmtId="49" fontId="6" fillId="2" borderId="0" xfId="0" applyNumberFormat="1" applyFont="1" applyFill="1" applyBorder="1" applyAlignment="1">
      <alignment horizontal="right" vertical="center" wrapText="1" shrinkToFit="1"/>
    </xf>
    <xf numFmtId="49" fontId="6" fillId="2" borderId="0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 shrinkToFit="1"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right" vertical="top"/>
    </xf>
    <xf numFmtId="49" fontId="0" fillId="2" borderId="3" xfId="0" applyNumberFormat="1" applyFont="1" applyFill="1" applyBorder="1" applyAlignment="1">
      <alignment horizontal="left" vertical="center" wrapText="1" shrinkToFit="1"/>
    </xf>
    <xf numFmtId="49" fontId="7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left" vertical="center" wrapText="1" shrinkToFit="1"/>
    </xf>
    <xf numFmtId="0" fontId="0" fillId="3" borderId="3" xfId="0" applyFont="1" applyFill="1" applyBorder="1">
      <alignment vertical="center"/>
    </xf>
    <xf numFmtId="4" fontId="0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 wrapText="1" shrinkToFit="1"/>
    </xf>
    <xf numFmtId="0" fontId="0" fillId="0" borderId="3" xfId="0" applyFont="1" applyFill="1" applyBorder="1">
      <alignment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8" fillId="0" borderId="0" xfId="0" applyFont="1">
      <alignment vertical="center"/>
    </xf>
    <xf numFmtId="0" fontId="0" fillId="0" borderId="12" xfId="0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/>
    </xf>
    <xf numFmtId="176" fontId="0" fillId="0" borderId="3" xfId="0" applyNumberFormat="1" applyFill="1" applyBorder="1">
      <alignment vertical="center"/>
    </xf>
    <xf numFmtId="49" fontId="0" fillId="2" borderId="2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left" vertical="center"/>
    </xf>
    <xf numFmtId="49" fontId="0" fillId="3" borderId="2" xfId="0" applyNumberFormat="1" applyFont="1" applyFill="1" applyBorder="1" applyAlignment="1">
      <alignment horizontal="left" vertical="center" wrapText="1" shrinkToFit="1"/>
    </xf>
    <xf numFmtId="4" fontId="0" fillId="3" borderId="2" xfId="0" applyNumberFormat="1" applyFont="1" applyFill="1" applyBorder="1" applyAlignment="1">
      <alignment horizontal="right" vertical="center"/>
    </xf>
    <xf numFmtId="49" fontId="0" fillId="2" borderId="2" xfId="0" applyNumberFormat="1" applyFont="1" applyFill="1" applyBorder="1" applyAlignment="1">
      <alignment horizontal="left" vertical="center" wrapText="1" shrinkToFit="1"/>
    </xf>
    <xf numFmtId="49" fontId="0" fillId="2" borderId="13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 wrapText="1" shrinkToFit="1"/>
    </xf>
    <xf numFmtId="4" fontId="0" fillId="2" borderId="13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9" fontId="0" fillId="3" borderId="14" xfId="0" applyNumberFormat="1" applyFont="1" applyFill="1" applyBorder="1" applyAlignment="1">
      <alignment horizontal="left" vertical="center"/>
    </xf>
    <xf numFmtId="49" fontId="0" fillId="3" borderId="14" xfId="0" applyNumberFormat="1" applyFont="1" applyFill="1" applyBorder="1" applyAlignment="1">
      <alignment horizontal="left" vertical="center" wrapText="1" shrinkToFit="1"/>
    </xf>
    <xf numFmtId="4" fontId="0" fillId="3" borderId="14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13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4" fontId="0" fillId="3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left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left" vertical="center"/>
    </xf>
    <xf numFmtId="49" fontId="0" fillId="2" borderId="3" xfId="37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48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常规 2" xfId="37"/>
    <cellStyle name="好" xfId="38"/>
    <cellStyle name="汇总" xfId="39"/>
    <cellStyle name="计算" xfId="40"/>
    <cellStyle name="检查单元格" xfId="41"/>
    <cellStyle name="解释性文本" xfId="42"/>
    <cellStyle name="强调文字颜色 3" xfId="43"/>
    <cellStyle name="强调文字颜色 5" xfId="44"/>
    <cellStyle name="强调文字颜色 6" xfId="45"/>
    <cellStyle name="适中" xfId="46"/>
    <cellStyle name="注释" xfId="4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8"/>
  <sheetViews>
    <sheetView workbookViewId="0">
      <selection activeCell="B25" sqref="B25"/>
    </sheetView>
  </sheetViews>
  <sheetFormatPr defaultColWidth="9" defaultRowHeight="13.5" outlineLevelCol="1"/>
  <cols>
    <col min="1" max="2" width="59.375" customWidth="1"/>
  </cols>
  <sheetData>
    <row r="1" ht="14.25" spans="1:2">
      <c r="A1" s="103" t="s">
        <v>0</v>
      </c>
      <c r="B1" s="104" t="s">
        <v>0</v>
      </c>
    </row>
    <row r="2" ht="14.25" spans="1:2">
      <c r="A2" s="105" t="s">
        <v>1</v>
      </c>
      <c r="B2" s="106" t="s">
        <v>2</v>
      </c>
    </row>
    <row r="3" ht="46.5" spans="1:2">
      <c r="A3" s="107"/>
      <c r="B3" s="107"/>
    </row>
    <row r="4" ht="46.5" spans="1:2">
      <c r="A4" s="107"/>
      <c r="B4" s="107"/>
    </row>
    <row r="5" ht="46.5" spans="1:2">
      <c r="A5" s="107"/>
      <c r="B5" s="107"/>
    </row>
    <row r="6" ht="46.5" spans="1:2">
      <c r="A6" s="108" t="s">
        <v>3</v>
      </c>
      <c r="B6" s="108"/>
    </row>
    <row r="7" ht="14.25" spans="1:2">
      <c r="A7" s="109"/>
      <c r="B7" s="109"/>
    </row>
    <row r="8" ht="14.25" spans="1:2">
      <c r="A8" s="109"/>
      <c r="B8" s="109"/>
    </row>
    <row r="9" ht="14.25" spans="1:2">
      <c r="A9" s="109"/>
      <c r="B9" s="109"/>
    </row>
    <row r="10" ht="27" spans="1:2">
      <c r="A10" s="110" t="s">
        <v>4</v>
      </c>
      <c r="B10" s="110"/>
    </row>
    <row r="11" ht="14.25" spans="1:2">
      <c r="A11" s="109"/>
      <c r="B11" s="109"/>
    </row>
    <row r="12" ht="14.25" spans="1:2">
      <c r="A12" s="109"/>
      <c r="B12" s="109"/>
    </row>
    <row r="13" ht="14.25" spans="1:2">
      <c r="A13" s="109"/>
      <c r="B13" s="111"/>
    </row>
    <row r="14" ht="20.25" spans="1:2">
      <c r="A14" s="112"/>
      <c r="B14" s="112"/>
    </row>
    <row r="15" ht="14.25" spans="1:2">
      <c r="A15" s="109"/>
      <c r="B15" s="109"/>
    </row>
    <row r="16" ht="14.25" spans="1:2">
      <c r="A16" s="109"/>
      <c r="B16" s="109"/>
    </row>
    <row r="17" ht="14.25" spans="1:2">
      <c r="A17" s="109"/>
      <c r="B17" s="109"/>
    </row>
    <row r="18" ht="20.25" spans="1:2">
      <c r="A18" s="113"/>
      <c r="B18" s="113"/>
    </row>
  </sheetData>
  <mergeCells count="4">
    <mergeCell ref="A6:B6"/>
    <mergeCell ref="A10:B10"/>
    <mergeCell ref="A14:B14"/>
    <mergeCell ref="A18:B18"/>
  </mergeCells>
  <pageMargins left="0.75" right="0.75" top="1" bottom="1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"/>
  <sheetViews>
    <sheetView workbookViewId="0">
      <selection activeCell="H18" sqref="H18"/>
    </sheetView>
  </sheetViews>
  <sheetFormatPr defaultColWidth="9" defaultRowHeight="13.5" outlineLevelRow="6"/>
  <cols>
    <col min="1" max="1" width="11.875" style="13" customWidth="1"/>
    <col min="2" max="2" width="12.375" style="13" customWidth="1"/>
    <col min="3" max="5" width="9" style="13"/>
    <col min="6" max="6" width="13.375" style="13" customWidth="1"/>
    <col min="7" max="7" width="9" style="13"/>
    <col min="8" max="8" width="14.375" style="13" customWidth="1"/>
    <col min="9" max="9" width="13.875" style="13" customWidth="1"/>
    <col min="10" max="10" width="14.5" style="13" customWidth="1"/>
    <col min="11" max="11" width="19.375" style="13" customWidth="1"/>
    <col min="12" max="16384" width="9" style="13"/>
  </cols>
  <sheetData>
    <row r="1" spans="1:11">
      <c r="A1" t="s">
        <v>215</v>
      </c>
      <c r="B1" s="14"/>
      <c r="C1" s="15" t="s">
        <v>0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</row>
    <row r="2" ht="27" spans="1:11">
      <c r="A2" s="16" t="s">
        <v>216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6.25" customHeight="1" spans="1:11">
      <c r="A3" s="17"/>
      <c r="B3" s="17"/>
      <c r="C3" s="17"/>
      <c r="D3" s="18" t="s">
        <v>217</v>
      </c>
      <c r="E3" s="19"/>
      <c r="F3" s="20"/>
      <c r="G3" s="21"/>
      <c r="H3" s="22"/>
      <c r="I3" s="29"/>
      <c r="J3" s="30" t="s">
        <v>8</v>
      </c>
      <c r="K3" s="30"/>
    </row>
    <row r="4" s="12" customFormat="1" ht="27" customHeight="1" spans="1:11">
      <c r="A4" s="23" t="s">
        <v>218</v>
      </c>
      <c r="B4" s="23" t="s">
        <v>219</v>
      </c>
      <c r="C4" s="23" t="s">
        <v>220</v>
      </c>
      <c r="D4" s="23" t="s">
        <v>221</v>
      </c>
      <c r="E4" s="23" t="s">
        <v>222</v>
      </c>
      <c r="F4" s="23" t="s">
        <v>12</v>
      </c>
      <c r="G4" s="23"/>
      <c r="H4" s="23"/>
      <c r="I4" s="23" t="s">
        <v>223</v>
      </c>
      <c r="J4" s="23" t="s">
        <v>224</v>
      </c>
      <c r="K4" s="23" t="s">
        <v>225</v>
      </c>
    </row>
    <row r="5" s="12" customFormat="1" ht="22.5" customHeight="1" spans="1:11">
      <c r="A5" s="23"/>
      <c r="B5" s="23"/>
      <c r="C5" s="23"/>
      <c r="D5" s="23"/>
      <c r="E5" s="23"/>
      <c r="F5" s="23" t="s">
        <v>57</v>
      </c>
      <c r="G5" s="23" t="s">
        <v>212</v>
      </c>
      <c r="H5" s="23" t="s">
        <v>213</v>
      </c>
      <c r="I5" s="23"/>
      <c r="J5" s="23"/>
      <c r="K5" s="23"/>
    </row>
    <row r="6" ht="27" customHeight="1" spans="1:11">
      <c r="A6" s="24" t="s">
        <v>154</v>
      </c>
      <c r="B6" s="25"/>
      <c r="C6" s="26"/>
      <c r="D6" s="26"/>
      <c r="E6" s="25"/>
      <c r="F6" s="27"/>
      <c r="G6" s="27"/>
      <c r="H6" s="27"/>
      <c r="I6" s="25"/>
      <c r="J6" s="25"/>
      <c r="K6" s="25"/>
    </row>
    <row r="7" ht="30" customHeight="1" spans="1:11">
      <c r="A7" s="28"/>
      <c r="B7" s="25"/>
      <c r="C7" s="26"/>
      <c r="D7" s="26"/>
      <c r="E7" s="25"/>
      <c r="F7" s="27"/>
      <c r="G7" s="27"/>
      <c r="H7" s="27"/>
      <c r="I7" s="25"/>
      <c r="J7" s="25"/>
      <c r="K7" s="25"/>
    </row>
  </sheetData>
  <mergeCells count="12">
    <mergeCell ref="A2:K2"/>
    <mergeCell ref="A3:B3"/>
    <mergeCell ref="J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D20" sqref="D20"/>
    </sheetView>
  </sheetViews>
  <sheetFormatPr defaultColWidth="9" defaultRowHeight="13.5" outlineLevelRow="7" outlineLevelCol="4"/>
  <cols>
    <col min="1" max="5" width="22.875" customWidth="1"/>
  </cols>
  <sheetData>
    <row r="1" spans="1:1">
      <c r="A1" t="s">
        <v>226</v>
      </c>
    </row>
    <row r="2" ht="27" spans="1:5">
      <c r="A2" s="1" t="s">
        <v>227</v>
      </c>
      <c r="B2" s="1"/>
      <c r="C2" s="1"/>
      <c r="D2" s="1"/>
      <c r="E2" s="1"/>
    </row>
    <row r="3" ht="24.95" customHeight="1" spans="1:5">
      <c r="A3" s="2" t="s">
        <v>228</v>
      </c>
      <c r="B3" s="2"/>
      <c r="C3" s="3" t="s">
        <v>217</v>
      </c>
      <c r="D3" s="4" t="s">
        <v>229</v>
      </c>
      <c r="E3" s="5" t="s">
        <v>230</v>
      </c>
    </row>
    <row r="4" ht="24.95" customHeight="1" spans="1:5">
      <c r="A4" s="6" t="s">
        <v>218</v>
      </c>
      <c r="B4" s="6" t="s">
        <v>219</v>
      </c>
      <c r="C4" s="6" t="s">
        <v>231</v>
      </c>
      <c r="D4" s="6" t="s">
        <v>222</v>
      </c>
      <c r="E4" s="6" t="s">
        <v>12</v>
      </c>
    </row>
    <row r="5" ht="24.95" customHeight="1" spans="1:5">
      <c r="A5" s="6" t="s">
        <v>232</v>
      </c>
      <c r="B5" s="7"/>
      <c r="C5" s="8"/>
      <c r="D5" s="8"/>
      <c r="E5" s="9" t="s">
        <v>217</v>
      </c>
    </row>
    <row r="6" ht="24.95" customHeight="1" spans="1:5">
      <c r="A6" s="10" t="s">
        <v>154</v>
      </c>
      <c r="B6" s="7"/>
      <c r="C6" s="8"/>
      <c r="D6" s="8"/>
      <c r="E6" s="9" t="s">
        <v>217</v>
      </c>
    </row>
    <row r="7" ht="24.95" customHeight="1" spans="1:5">
      <c r="A7" s="11" t="s">
        <v>233</v>
      </c>
      <c r="B7" s="7"/>
      <c r="C7" s="8"/>
      <c r="D7" s="8"/>
      <c r="E7" s="9" t="s">
        <v>217</v>
      </c>
    </row>
    <row r="8" ht="24.95" customHeight="1" spans="1:5">
      <c r="A8" s="11"/>
      <c r="B8" s="11" t="s">
        <v>217</v>
      </c>
      <c r="C8" s="11" t="s">
        <v>217</v>
      </c>
      <c r="D8" s="11" t="s">
        <v>217</v>
      </c>
      <c r="E8" s="9" t="s">
        <v>217</v>
      </c>
    </row>
  </sheetData>
  <mergeCells count="2">
    <mergeCell ref="A2:E2"/>
    <mergeCell ref="A3:B3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topLeftCell="A5" workbookViewId="0">
      <selection activeCell="E18" sqref="E18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5</v>
      </c>
    </row>
    <row r="2" ht="39" customHeight="1" spans="1:6">
      <c r="A2" s="33" t="s">
        <v>6</v>
      </c>
      <c r="B2" s="33"/>
      <c r="C2" s="33"/>
      <c r="D2" s="33"/>
      <c r="E2" s="33"/>
      <c r="F2" s="33"/>
    </row>
    <row r="3" ht="26.25" customHeight="1" spans="1:6">
      <c r="A3" s="34" t="s">
        <v>7</v>
      </c>
      <c r="B3" s="33"/>
      <c r="C3" s="33"/>
      <c r="D3" s="33"/>
      <c r="E3" s="33"/>
      <c r="F3" s="30" t="s">
        <v>8</v>
      </c>
    </row>
    <row r="4" customHeight="1" spans="1:6">
      <c r="A4" s="75" t="s">
        <v>9</v>
      </c>
      <c r="B4" s="75"/>
      <c r="C4" s="75" t="s">
        <v>10</v>
      </c>
      <c r="D4" s="75"/>
      <c r="E4" s="75"/>
      <c r="F4" s="75"/>
    </row>
    <row r="5" customHeight="1" spans="1:6">
      <c r="A5" s="75" t="s">
        <v>11</v>
      </c>
      <c r="B5" s="75" t="s">
        <v>12</v>
      </c>
      <c r="C5" s="75" t="s">
        <v>11</v>
      </c>
      <c r="D5" s="75" t="s">
        <v>13</v>
      </c>
      <c r="E5" s="75" t="s">
        <v>14</v>
      </c>
      <c r="F5" s="75" t="s">
        <v>15</v>
      </c>
    </row>
    <row r="6" customHeight="1" spans="1:6">
      <c r="A6" s="64" t="s">
        <v>16</v>
      </c>
      <c r="B6" s="64">
        <f>B7+B8</f>
        <v>237.56</v>
      </c>
      <c r="C6" s="64" t="s">
        <v>17</v>
      </c>
      <c r="D6" s="64">
        <f>E6+F6</f>
        <v>237.56</v>
      </c>
      <c r="E6" s="64">
        <f>E7+E14+E16+E26</f>
        <v>237.56</v>
      </c>
      <c r="F6" s="64"/>
    </row>
    <row r="7" customHeight="1" spans="1:6">
      <c r="A7" s="64" t="s">
        <v>18</v>
      </c>
      <c r="B7" s="64">
        <v>237.56</v>
      </c>
      <c r="C7" s="68" t="s">
        <v>19</v>
      </c>
      <c r="D7" s="64">
        <f>E7+F7</f>
        <v>194.25</v>
      </c>
      <c r="E7" s="64">
        <v>194.25</v>
      </c>
      <c r="F7" s="64"/>
    </row>
    <row r="8" customHeight="1" spans="1:6">
      <c r="A8" s="64" t="s">
        <v>20</v>
      </c>
      <c r="B8" s="64"/>
      <c r="C8" s="68" t="s">
        <v>21</v>
      </c>
      <c r="D8" s="64"/>
      <c r="E8" s="64"/>
      <c r="F8" s="64"/>
    </row>
    <row r="9" customHeight="1" spans="1:6">
      <c r="A9" s="64"/>
      <c r="B9" s="64"/>
      <c r="C9" s="68" t="s">
        <v>22</v>
      </c>
      <c r="D9" s="64"/>
      <c r="E9" s="64"/>
      <c r="F9" s="64"/>
    </row>
    <row r="10" customHeight="1" spans="1:6">
      <c r="A10" s="64" t="s">
        <v>23</v>
      </c>
      <c r="B10" s="64"/>
      <c r="C10" s="68" t="s">
        <v>24</v>
      </c>
      <c r="D10" s="64"/>
      <c r="E10" s="64"/>
      <c r="F10" s="64"/>
    </row>
    <row r="11" customHeight="1" spans="1:6">
      <c r="A11" s="64" t="s">
        <v>18</v>
      </c>
      <c r="B11" s="64"/>
      <c r="C11" s="68" t="s">
        <v>25</v>
      </c>
      <c r="D11" s="64"/>
      <c r="E11" s="64"/>
      <c r="F11" s="64"/>
    </row>
    <row r="12" customHeight="1" spans="1:6">
      <c r="A12" s="64" t="s">
        <v>20</v>
      </c>
      <c r="B12" s="64"/>
      <c r="C12" s="68" t="s">
        <v>26</v>
      </c>
      <c r="D12" s="64"/>
      <c r="E12" s="64"/>
      <c r="F12" s="64"/>
    </row>
    <row r="13" customHeight="1" spans="1:6">
      <c r="A13" s="64"/>
      <c r="B13" s="64"/>
      <c r="C13" s="68" t="s">
        <v>27</v>
      </c>
      <c r="D13" s="64"/>
      <c r="E13" s="64"/>
      <c r="F13" s="64"/>
    </row>
    <row r="14" customHeight="1" spans="1:6">
      <c r="A14" s="64"/>
      <c r="B14" s="64"/>
      <c r="C14" s="68" t="s">
        <v>28</v>
      </c>
      <c r="D14" s="64">
        <f>E14+F14</f>
        <v>21.79</v>
      </c>
      <c r="E14" s="64">
        <v>21.79</v>
      </c>
      <c r="F14" s="64"/>
    </row>
    <row r="15" customHeight="1" spans="1:6">
      <c r="A15" s="64"/>
      <c r="B15" s="64"/>
      <c r="C15" s="68" t="s">
        <v>29</v>
      </c>
      <c r="D15" s="64"/>
      <c r="E15" s="64"/>
      <c r="F15" s="64"/>
    </row>
    <row r="16" customHeight="1" spans="1:6">
      <c r="A16" s="64"/>
      <c r="B16" s="64"/>
      <c r="C16" s="68" t="s">
        <v>30</v>
      </c>
      <c r="D16" s="64">
        <f>E16+F16</f>
        <v>4.88</v>
      </c>
      <c r="E16" s="64">
        <v>4.88</v>
      </c>
      <c r="F16" s="64"/>
    </row>
    <row r="17" customHeight="1" spans="1:6">
      <c r="A17" s="64"/>
      <c r="B17" s="64"/>
      <c r="C17" s="68" t="s">
        <v>31</v>
      </c>
      <c r="D17" s="64"/>
      <c r="E17" s="64"/>
      <c r="F17" s="64"/>
    </row>
    <row r="18" customHeight="1" spans="1:6">
      <c r="A18" s="64"/>
      <c r="B18" s="64"/>
      <c r="C18" s="68" t="s">
        <v>32</v>
      </c>
      <c r="D18" s="64"/>
      <c r="E18" s="64"/>
      <c r="F18" s="64"/>
    </row>
    <row r="19" customHeight="1" spans="1:6">
      <c r="A19" s="64"/>
      <c r="B19" s="64"/>
      <c r="C19" s="68" t="s">
        <v>33</v>
      </c>
      <c r="D19" s="64"/>
      <c r="E19" s="64"/>
      <c r="F19" s="64"/>
    </row>
    <row r="20" customHeight="1" spans="1:6">
      <c r="A20" s="64"/>
      <c r="B20" s="64"/>
      <c r="C20" s="68" t="s">
        <v>34</v>
      </c>
      <c r="D20" s="64"/>
      <c r="E20" s="64"/>
      <c r="F20" s="64"/>
    </row>
    <row r="21" customHeight="1" spans="1:6">
      <c r="A21" s="64"/>
      <c r="B21" s="64"/>
      <c r="C21" s="68" t="s">
        <v>35</v>
      </c>
      <c r="D21" s="64"/>
      <c r="E21" s="64"/>
      <c r="F21" s="64"/>
    </row>
    <row r="22" customHeight="1" spans="1:6">
      <c r="A22" s="64"/>
      <c r="B22" s="64"/>
      <c r="C22" s="68" t="s">
        <v>36</v>
      </c>
      <c r="D22" s="64"/>
      <c r="E22" s="64"/>
      <c r="F22" s="64"/>
    </row>
    <row r="23" customHeight="1" spans="1:6">
      <c r="A23" s="64"/>
      <c r="B23" s="64"/>
      <c r="C23" s="68" t="s">
        <v>37</v>
      </c>
      <c r="D23" s="64"/>
      <c r="E23" s="64"/>
      <c r="F23" s="64"/>
    </row>
    <row r="24" customHeight="1" spans="1:6">
      <c r="A24" s="64"/>
      <c r="B24" s="64"/>
      <c r="C24" s="68" t="s">
        <v>38</v>
      </c>
      <c r="D24" s="64"/>
      <c r="E24" s="64"/>
      <c r="F24" s="64"/>
    </row>
    <row r="25" customHeight="1" spans="1:6">
      <c r="A25" s="64"/>
      <c r="B25" s="64"/>
      <c r="C25" s="68" t="s">
        <v>39</v>
      </c>
      <c r="D25" s="64"/>
      <c r="E25" s="64"/>
      <c r="F25" s="64"/>
    </row>
    <row r="26" customHeight="1" spans="1:6">
      <c r="A26" s="64"/>
      <c r="B26" s="64"/>
      <c r="C26" s="68" t="s">
        <v>40</v>
      </c>
      <c r="D26" s="64">
        <f>E26+F26</f>
        <v>16.64</v>
      </c>
      <c r="E26" s="64">
        <v>16.64</v>
      </c>
      <c r="F26" s="64"/>
    </row>
    <row r="27" customHeight="1" spans="1:6">
      <c r="A27" s="64"/>
      <c r="B27" s="64"/>
      <c r="C27" s="68" t="s">
        <v>41</v>
      </c>
      <c r="D27" s="64"/>
      <c r="E27" s="64"/>
      <c r="F27" s="64"/>
    </row>
    <row r="28" customHeight="1" spans="1:6">
      <c r="A28" s="64"/>
      <c r="B28" s="64"/>
      <c r="C28" s="68" t="s">
        <v>42</v>
      </c>
      <c r="D28" s="64"/>
      <c r="E28" s="64"/>
      <c r="F28" s="64"/>
    </row>
    <row r="29" customHeight="1" spans="1:6">
      <c r="A29" s="64"/>
      <c r="B29" s="64"/>
      <c r="C29" s="68" t="s">
        <v>43</v>
      </c>
      <c r="D29" s="64"/>
      <c r="E29" s="64"/>
      <c r="F29" s="64"/>
    </row>
    <row r="30" customHeight="1" spans="1:6">
      <c r="A30" s="64"/>
      <c r="B30" s="64"/>
      <c r="C30" s="68" t="s">
        <v>44</v>
      </c>
      <c r="D30" s="64"/>
      <c r="E30" s="64"/>
      <c r="F30" s="64"/>
    </row>
    <row r="31" customHeight="1" spans="1:6">
      <c r="A31" s="64"/>
      <c r="B31" s="64"/>
      <c r="C31" s="68" t="s">
        <v>45</v>
      </c>
      <c r="D31" s="64"/>
      <c r="E31" s="64"/>
      <c r="F31" s="64"/>
    </row>
    <row r="32" customHeight="1" spans="1:6">
      <c r="A32" s="64"/>
      <c r="B32" s="64"/>
      <c r="C32" s="68" t="s">
        <v>46</v>
      </c>
      <c r="D32" s="64"/>
      <c r="E32" s="64"/>
      <c r="F32" s="64"/>
    </row>
    <row r="33" customHeight="1" spans="1:6">
      <c r="A33" s="64"/>
      <c r="B33" s="64"/>
      <c r="C33" s="68" t="s">
        <v>47</v>
      </c>
      <c r="D33" s="64"/>
      <c r="E33" s="64"/>
      <c r="F33" s="64"/>
    </row>
    <row r="34" customHeight="1" spans="1:6">
      <c r="A34" s="64"/>
      <c r="B34" s="64"/>
      <c r="C34" s="102" t="s">
        <v>48</v>
      </c>
      <c r="D34" s="64"/>
      <c r="E34" s="64"/>
      <c r="F34" s="64"/>
    </row>
    <row r="35" customHeight="1" spans="1:6">
      <c r="A35" s="64" t="s">
        <v>49</v>
      </c>
      <c r="B35" s="64">
        <f>B6</f>
        <v>237.56</v>
      </c>
      <c r="C35" s="102" t="s">
        <v>50</v>
      </c>
      <c r="D35" s="64">
        <f>SUM(D7:D34)</f>
        <v>237.56</v>
      </c>
      <c r="E35" s="64">
        <f>SUM(E7:E34)</f>
        <v>237.56</v>
      </c>
      <c r="F35" s="64"/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workbookViewId="0">
      <selection activeCell="C28" sqref="C28"/>
    </sheetView>
  </sheetViews>
  <sheetFormatPr defaultColWidth="15.625" defaultRowHeight="24.95" customHeight="1" outlineLevelCol="4"/>
  <cols>
    <col min="1" max="1" width="15.625" style="74"/>
    <col min="2" max="2" width="20.75" customWidth="1"/>
  </cols>
  <sheetData>
    <row r="1" customHeight="1" spans="1:1">
      <c r="A1" t="s">
        <v>51</v>
      </c>
    </row>
    <row r="2" customHeight="1" spans="1:5">
      <c r="A2" s="33" t="s">
        <v>52</v>
      </c>
      <c r="B2" s="33"/>
      <c r="C2" s="33"/>
      <c r="D2" s="33"/>
      <c r="E2" s="33"/>
    </row>
    <row r="3" customHeight="1" spans="1:5">
      <c r="A3" s="34" t="s">
        <v>7</v>
      </c>
      <c r="B3" s="33"/>
      <c r="C3" s="33"/>
      <c r="D3" s="33"/>
      <c r="E3" s="59" t="s">
        <v>8</v>
      </c>
    </row>
    <row r="4" customHeight="1" spans="1:5">
      <c r="A4" s="75" t="s">
        <v>53</v>
      </c>
      <c r="B4" s="75"/>
      <c r="C4" s="75" t="s">
        <v>54</v>
      </c>
      <c r="D4" s="75"/>
      <c r="E4" s="75"/>
    </row>
    <row r="5" s="58" customFormat="1" customHeight="1" spans="1:5">
      <c r="A5" s="75" t="s">
        <v>55</v>
      </c>
      <c r="B5" s="75" t="s">
        <v>56</v>
      </c>
      <c r="C5" s="75" t="s">
        <v>57</v>
      </c>
      <c r="D5" s="75" t="s">
        <v>58</v>
      </c>
      <c r="E5" s="75" t="s">
        <v>59</v>
      </c>
    </row>
    <row r="6" s="58" customFormat="1" customHeight="1" spans="1:5">
      <c r="A6" s="80" t="s">
        <v>60</v>
      </c>
      <c r="B6" s="81" t="s">
        <v>61</v>
      </c>
      <c r="C6" s="97">
        <f>D6+E6</f>
        <v>194.25</v>
      </c>
      <c r="D6" s="97">
        <v>194.25</v>
      </c>
      <c r="E6" s="98"/>
    </row>
    <row r="7" s="58" customFormat="1" customHeight="1" spans="1:5">
      <c r="A7" s="70" t="s">
        <v>62</v>
      </c>
      <c r="B7" s="83" t="s">
        <v>63</v>
      </c>
      <c r="C7" s="99">
        <f t="shared" ref="C7" si="0">D7+E7</f>
        <v>194.25</v>
      </c>
      <c r="D7" s="100">
        <v>194.25</v>
      </c>
      <c r="E7" s="101"/>
    </row>
    <row r="8" s="58" customFormat="1" customHeight="1" spans="1:5">
      <c r="A8" s="70" t="s">
        <v>64</v>
      </c>
      <c r="B8" s="83" t="s">
        <v>65</v>
      </c>
      <c r="C8" s="99">
        <f t="shared" ref="C8:C20" si="1">D8+E8</f>
        <v>194.25</v>
      </c>
      <c r="D8" s="100">
        <v>194.25</v>
      </c>
      <c r="E8" s="101"/>
    </row>
    <row r="9" s="58" customFormat="1" customHeight="1" spans="1:5">
      <c r="A9" s="80" t="s">
        <v>66</v>
      </c>
      <c r="B9" s="81" t="s">
        <v>67</v>
      </c>
      <c r="C9" s="97">
        <f>D9+E9</f>
        <v>21.79</v>
      </c>
      <c r="D9" s="97">
        <v>21.79</v>
      </c>
      <c r="E9" s="98"/>
    </row>
    <row r="10" s="58" customFormat="1" customHeight="1" spans="1:5">
      <c r="A10" s="70" t="s">
        <v>68</v>
      </c>
      <c r="B10" s="83" t="s">
        <v>69</v>
      </c>
      <c r="C10" s="99">
        <f>D10+E10</f>
        <v>21.79</v>
      </c>
      <c r="D10" s="99">
        <v>21.79</v>
      </c>
      <c r="E10" s="101"/>
    </row>
    <row r="11" s="58" customFormat="1" customHeight="1" spans="1:5">
      <c r="A11" s="70" t="s">
        <v>70</v>
      </c>
      <c r="B11" s="83" t="s">
        <v>71</v>
      </c>
      <c r="C11" s="99">
        <f>D11+E11</f>
        <v>2.11</v>
      </c>
      <c r="D11" s="99">
        <v>2.11</v>
      </c>
      <c r="E11" s="101"/>
    </row>
    <row r="12" s="58" customFormat="1" customHeight="1" spans="1:5">
      <c r="A12" s="70" t="s">
        <v>72</v>
      </c>
      <c r="B12" s="83" t="s">
        <v>73</v>
      </c>
      <c r="C12" s="99">
        <f>D12+E12</f>
        <v>19.68</v>
      </c>
      <c r="D12" s="99">
        <v>19.68</v>
      </c>
      <c r="E12" s="101"/>
    </row>
    <row r="13" s="58" customFormat="1" customHeight="1" spans="1:5">
      <c r="A13" s="80" t="s">
        <v>74</v>
      </c>
      <c r="B13" s="81" t="s">
        <v>75</v>
      </c>
      <c r="C13" s="97">
        <f>D13+E13</f>
        <v>4.88</v>
      </c>
      <c r="D13" s="97">
        <v>4.88</v>
      </c>
      <c r="E13" s="98"/>
    </row>
    <row r="14" s="58" customFormat="1" customHeight="1" spans="1:5">
      <c r="A14" s="70" t="s">
        <v>76</v>
      </c>
      <c r="B14" s="83" t="s">
        <v>77</v>
      </c>
      <c r="C14" s="99">
        <f>D14+E14</f>
        <v>4.88</v>
      </c>
      <c r="D14" s="99">
        <v>4.88</v>
      </c>
      <c r="E14" s="101"/>
    </row>
    <row r="15" s="58" customFormat="1" customHeight="1" spans="1:5">
      <c r="A15" s="70" t="s">
        <v>78</v>
      </c>
      <c r="B15" s="83" t="s">
        <v>79</v>
      </c>
      <c r="C15" s="99">
        <f>D15+E15</f>
        <v>4.88</v>
      </c>
      <c r="D15" s="99">
        <v>4.88</v>
      </c>
      <c r="E15" s="101"/>
    </row>
    <row r="16" s="58" customFormat="1" customHeight="1" spans="1:5">
      <c r="A16" s="80" t="s">
        <v>80</v>
      </c>
      <c r="B16" s="81" t="s">
        <v>81</v>
      </c>
      <c r="C16" s="97">
        <f>D16+E16</f>
        <v>16.64</v>
      </c>
      <c r="D16" s="97">
        <v>16.64</v>
      </c>
      <c r="E16" s="98"/>
    </row>
    <row r="17" s="58" customFormat="1" customHeight="1" spans="1:5">
      <c r="A17" s="70" t="s">
        <v>82</v>
      </c>
      <c r="B17" s="83" t="s">
        <v>83</v>
      </c>
      <c r="C17" s="99">
        <f>D17+E17</f>
        <v>16.64</v>
      </c>
      <c r="D17" s="99">
        <v>16.64</v>
      </c>
      <c r="E17" s="101"/>
    </row>
    <row r="18" s="58" customFormat="1" customHeight="1" spans="1:5">
      <c r="A18" s="70" t="s">
        <v>84</v>
      </c>
      <c r="B18" s="83" t="s">
        <v>85</v>
      </c>
      <c r="C18" s="99">
        <f>D18+E18</f>
        <v>16.64</v>
      </c>
      <c r="D18" s="99">
        <v>16.64</v>
      </c>
      <c r="E18" s="101"/>
    </row>
    <row r="19" customHeight="1" spans="1:5">
      <c r="A19" s="77" t="s">
        <v>13</v>
      </c>
      <c r="B19" s="77"/>
      <c r="C19" s="99">
        <f>D19+E19</f>
        <v>237.56</v>
      </c>
      <c r="D19" s="75">
        <f>D6+D9+D13+D16</f>
        <v>237.56</v>
      </c>
      <c r="E19" s="77"/>
    </row>
    <row r="22" customHeight="1" spans="3:3">
      <c r="C22" s="65"/>
    </row>
  </sheetData>
  <mergeCells count="4">
    <mergeCell ref="A2:E2"/>
    <mergeCell ref="A4:B4"/>
    <mergeCell ref="C4:E4"/>
    <mergeCell ref="A19:B1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4"/>
  <sheetViews>
    <sheetView tabSelected="1" topLeftCell="A11" workbookViewId="0">
      <selection activeCell="H22" sqref="H22"/>
    </sheetView>
  </sheetViews>
  <sheetFormatPr defaultColWidth="15.625" defaultRowHeight="24.95" customHeight="1"/>
  <cols>
    <col min="1" max="1" width="18.25" style="74" customWidth="1"/>
  </cols>
  <sheetData>
    <row r="1" customHeight="1" spans="1:1">
      <c r="A1" t="s">
        <v>86</v>
      </c>
    </row>
    <row r="2" customHeight="1" spans="1:5">
      <c r="A2" s="33" t="s">
        <v>87</v>
      </c>
      <c r="B2" s="33"/>
      <c r="C2" s="33"/>
      <c r="D2" s="33"/>
      <c r="E2" s="33"/>
    </row>
    <row r="3" customHeight="1" spans="1:5">
      <c r="A3" s="34" t="s">
        <v>7</v>
      </c>
      <c r="E3" s="59" t="s">
        <v>8</v>
      </c>
    </row>
    <row r="4" customHeight="1" spans="1:5">
      <c r="A4" s="75" t="s">
        <v>88</v>
      </c>
      <c r="B4" s="75"/>
      <c r="C4" s="75" t="s">
        <v>89</v>
      </c>
      <c r="D4" s="75"/>
      <c r="E4" s="75"/>
    </row>
    <row r="5" s="58" customFormat="1" customHeight="1" spans="1:5">
      <c r="A5" s="75" t="s">
        <v>55</v>
      </c>
      <c r="B5" s="75" t="s">
        <v>56</v>
      </c>
      <c r="C5" s="75" t="s">
        <v>13</v>
      </c>
      <c r="D5" s="75" t="s">
        <v>90</v>
      </c>
      <c r="E5" s="75" t="s">
        <v>91</v>
      </c>
    </row>
    <row r="6" s="58" customFormat="1" customHeight="1" spans="1:5">
      <c r="A6" s="80" t="s">
        <v>92</v>
      </c>
      <c r="B6" s="81" t="s">
        <v>93</v>
      </c>
      <c r="C6" s="82">
        <f>C7+C8+C9+C10+C11+C12</f>
        <v>167.08</v>
      </c>
      <c r="D6" s="82">
        <f>+D7+D8+D9+D10+D11+D12</f>
        <v>167.08</v>
      </c>
      <c r="E6" s="82"/>
    </row>
    <row r="7" s="58" customFormat="1" customHeight="1" spans="1:5">
      <c r="A7" s="70" t="s">
        <v>94</v>
      </c>
      <c r="B7" s="83" t="s">
        <v>95</v>
      </c>
      <c r="C7" s="9">
        <f>D7+E7</f>
        <v>56.75</v>
      </c>
      <c r="D7" s="9">
        <v>56.75</v>
      </c>
      <c r="E7" s="9"/>
    </row>
    <row r="8" s="58" customFormat="1" customHeight="1" spans="1:5">
      <c r="A8" s="84" t="s">
        <v>96</v>
      </c>
      <c r="B8" s="85" t="s">
        <v>97</v>
      </c>
      <c r="C8" s="86">
        <f t="shared" ref="C8:C14" si="0">D8+E8</f>
        <v>70.46</v>
      </c>
      <c r="D8" s="86">
        <v>70.46</v>
      </c>
      <c r="E8" s="86"/>
    </row>
    <row r="9" s="58" customFormat="1" customHeight="1" spans="1:5">
      <c r="A9" s="68" t="s">
        <v>98</v>
      </c>
      <c r="B9" s="28" t="s">
        <v>99</v>
      </c>
      <c r="C9" s="87">
        <f>D9+E9</f>
        <v>4.73</v>
      </c>
      <c r="D9" s="87">
        <v>4.73</v>
      </c>
      <c r="E9" s="87"/>
    </row>
    <row r="10" s="58" customFormat="1" customHeight="1" spans="1:5">
      <c r="A10" s="70" t="s">
        <v>100</v>
      </c>
      <c r="B10" s="28" t="s">
        <v>101</v>
      </c>
      <c r="C10" s="87">
        <f>D10+E10</f>
        <v>19.68</v>
      </c>
      <c r="D10" s="87">
        <v>19.68</v>
      </c>
      <c r="E10" s="87"/>
    </row>
    <row r="11" s="58" customFormat="1" customHeight="1" spans="1:5">
      <c r="A11" s="70" t="s">
        <v>102</v>
      </c>
      <c r="B11" s="28" t="s">
        <v>103</v>
      </c>
      <c r="C11" s="87">
        <f>D11+E11</f>
        <v>5.16</v>
      </c>
      <c r="D11" s="87">
        <v>5.16</v>
      </c>
      <c r="E11" s="87"/>
    </row>
    <row r="12" s="58" customFormat="1" customHeight="1" spans="1:5">
      <c r="A12" s="70" t="s">
        <v>104</v>
      </c>
      <c r="B12" s="28" t="s">
        <v>105</v>
      </c>
      <c r="C12" s="87">
        <f>D12+E12</f>
        <v>10.3</v>
      </c>
      <c r="D12" s="87">
        <v>10.3</v>
      </c>
      <c r="E12" s="87"/>
    </row>
    <row r="13" s="58" customFormat="1" customHeight="1" spans="1:5">
      <c r="A13" s="88" t="s">
        <v>106</v>
      </c>
      <c r="B13" s="89" t="s">
        <v>107</v>
      </c>
      <c r="C13" s="90">
        <f>D13+E13</f>
        <v>43.85</v>
      </c>
      <c r="D13" s="90"/>
      <c r="E13" s="90">
        <f>E14+E15+E16+E17+E18+E19+E20+E21+E22+E23+E24+E25</f>
        <v>43.85</v>
      </c>
    </row>
    <row r="14" s="58" customFormat="1" customHeight="1" spans="1:5">
      <c r="A14" s="70" t="s">
        <v>108</v>
      </c>
      <c r="B14" s="83" t="s">
        <v>109</v>
      </c>
      <c r="C14" s="9">
        <f>D14+E14</f>
        <v>2.76</v>
      </c>
      <c r="D14" s="91"/>
      <c r="E14" s="9">
        <v>2.76</v>
      </c>
    </row>
    <row r="15" s="58" customFormat="1" customHeight="1" spans="1:5">
      <c r="A15" s="70" t="s">
        <v>110</v>
      </c>
      <c r="B15" s="83" t="s">
        <v>111</v>
      </c>
      <c r="C15" s="9">
        <f t="shared" ref="C15" si="1">D15+E15</f>
        <v>0.11</v>
      </c>
      <c r="D15" s="91"/>
      <c r="E15" s="9">
        <v>0.11</v>
      </c>
    </row>
    <row r="16" s="58" customFormat="1" customHeight="1" spans="1:5">
      <c r="A16" s="70" t="s">
        <v>112</v>
      </c>
      <c r="B16" s="83" t="s">
        <v>113</v>
      </c>
      <c r="C16" s="9">
        <f t="shared" ref="C16:C25" si="2">D16+E16</f>
        <v>0.11</v>
      </c>
      <c r="D16" s="91"/>
      <c r="E16" s="9">
        <v>0.11</v>
      </c>
    </row>
    <row r="17" customHeight="1" spans="1:5">
      <c r="A17" s="70" t="s">
        <v>114</v>
      </c>
      <c r="B17" s="83" t="s">
        <v>115</v>
      </c>
      <c r="C17" s="9">
        <f>D17+E17</f>
        <v>1.44</v>
      </c>
      <c r="D17" s="91"/>
      <c r="E17" s="9">
        <v>1.44</v>
      </c>
    </row>
    <row r="18" customHeight="1" spans="1:5">
      <c r="A18" s="70" t="s">
        <v>116</v>
      </c>
      <c r="B18" s="83" t="s">
        <v>117</v>
      </c>
      <c r="C18" s="9">
        <f>D18+E18</f>
        <v>3.51</v>
      </c>
      <c r="D18" s="91"/>
      <c r="E18" s="9">
        <v>3.51</v>
      </c>
    </row>
    <row r="19" customHeight="1" spans="1:5">
      <c r="A19" s="70" t="s">
        <v>118</v>
      </c>
      <c r="B19" s="83" t="s">
        <v>119</v>
      </c>
      <c r="C19" s="9">
        <f>D19+E19</f>
        <v>10</v>
      </c>
      <c r="D19" s="91"/>
      <c r="E19" s="9">
        <v>10</v>
      </c>
    </row>
    <row r="20" customHeight="1" spans="1:5">
      <c r="A20" s="84" t="s">
        <v>120</v>
      </c>
      <c r="B20" s="85" t="s">
        <v>121</v>
      </c>
      <c r="C20" s="86">
        <f>D20+E20</f>
        <v>1.19</v>
      </c>
      <c r="D20" s="92"/>
      <c r="E20" s="86">
        <v>1.19</v>
      </c>
    </row>
    <row r="21" customHeight="1" spans="1:9">
      <c r="A21" s="68" t="s">
        <v>122</v>
      </c>
      <c r="B21" s="28" t="s">
        <v>123</v>
      </c>
      <c r="C21" s="87">
        <f>D21+E21</f>
        <v>0.45</v>
      </c>
      <c r="D21" s="93"/>
      <c r="E21" s="87">
        <v>0.45</v>
      </c>
      <c r="I21" s="96"/>
    </row>
    <row r="22" customHeight="1" spans="1:5">
      <c r="A22" s="68" t="s">
        <v>124</v>
      </c>
      <c r="B22" s="28" t="s">
        <v>125</v>
      </c>
      <c r="C22" s="87">
        <f>D22+E22</f>
        <v>0.03</v>
      </c>
      <c r="D22" s="93"/>
      <c r="E22" s="87">
        <v>0.03</v>
      </c>
    </row>
    <row r="23" customHeight="1" spans="1:5">
      <c r="A23" s="68" t="s">
        <v>126</v>
      </c>
      <c r="B23" s="28" t="s">
        <v>127</v>
      </c>
      <c r="C23" s="87">
        <f>D23+E23</f>
        <v>9</v>
      </c>
      <c r="D23" s="93"/>
      <c r="E23" s="87">
        <v>9</v>
      </c>
    </row>
    <row r="24" customHeight="1" spans="1:5">
      <c r="A24" s="68" t="s">
        <v>128</v>
      </c>
      <c r="B24" s="28" t="s">
        <v>129</v>
      </c>
      <c r="C24" s="87">
        <f>D24+E24</f>
        <v>10.44</v>
      </c>
      <c r="D24" s="93"/>
      <c r="E24" s="87">
        <v>10.44</v>
      </c>
    </row>
    <row r="25" customHeight="1" spans="1:5">
      <c r="A25" s="68" t="s">
        <v>130</v>
      </c>
      <c r="B25" s="28" t="s">
        <v>131</v>
      </c>
      <c r="C25" s="87">
        <f>D25+E25</f>
        <v>4.81</v>
      </c>
      <c r="D25" s="93"/>
      <c r="E25" s="87">
        <v>4.81</v>
      </c>
    </row>
    <row r="26" customHeight="1" spans="1:5">
      <c r="A26" s="42" t="s">
        <v>132</v>
      </c>
      <c r="B26" s="43" t="s">
        <v>133</v>
      </c>
      <c r="C26" s="94">
        <f>C27+C28+C29</f>
        <v>25.53</v>
      </c>
      <c r="D26" s="94"/>
      <c r="E26" s="94"/>
    </row>
    <row r="27" customHeight="1" spans="1:5">
      <c r="A27" s="48" t="s">
        <v>134</v>
      </c>
      <c r="B27" s="49" t="s">
        <v>135</v>
      </c>
      <c r="C27" s="95">
        <v>8.47</v>
      </c>
      <c r="D27" s="95">
        <v>8.47</v>
      </c>
      <c r="E27" s="95"/>
    </row>
    <row r="28" customHeight="1" spans="1:5">
      <c r="A28" s="68" t="s">
        <v>136</v>
      </c>
      <c r="B28" s="28" t="s">
        <v>137</v>
      </c>
      <c r="C28" s="87">
        <v>0.42</v>
      </c>
      <c r="D28" s="87">
        <v>0.42</v>
      </c>
      <c r="E28" s="87"/>
    </row>
    <row r="29" customHeight="1" spans="1:5">
      <c r="A29" s="77">
        <v>30311</v>
      </c>
      <c r="B29" s="64" t="s">
        <v>85</v>
      </c>
      <c r="C29" s="64">
        <v>16.64</v>
      </c>
      <c r="D29" s="64">
        <v>16.64</v>
      </c>
      <c r="E29" s="64"/>
    </row>
    <row r="30" customHeight="1" spans="1:5">
      <c r="A30" s="42" t="s">
        <v>138</v>
      </c>
      <c r="B30" s="43" t="s">
        <v>139</v>
      </c>
      <c r="C30" s="94">
        <v>1.1</v>
      </c>
      <c r="D30" s="94"/>
      <c r="E30" s="94">
        <f>E31</f>
        <v>1.1</v>
      </c>
    </row>
    <row r="31" customHeight="1" spans="1:5">
      <c r="A31" s="68" t="s">
        <v>140</v>
      </c>
      <c r="B31" s="28" t="s">
        <v>141</v>
      </c>
      <c r="C31" s="87">
        <v>1.1</v>
      </c>
      <c r="D31" s="87"/>
      <c r="E31" s="87">
        <v>1.1</v>
      </c>
    </row>
    <row r="32" customHeight="1" spans="1:5">
      <c r="A32" s="75" t="s">
        <v>13</v>
      </c>
      <c r="B32" s="75"/>
      <c r="C32" s="64">
        <f>C30+C26+C13+C6</f>
        <v>237.56</v>
      </c>
      <c r="D32" s="64"/>
      <c r="E32" s="64"/>
    </row>
    <row r="34" customHeight="1" spans="3:3">
      <c r="C34" s="65"/>
    </row>
  </sheetData>
  <mergeCells count="4">
    <mergeCell ref="A2:E2"/>
    <mergeCell ref="A4:B4"/>
    <mergeCell ref="C4:E4"/>
    <mergeCell ref="A32:B3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workbookViewId="0">
      <selection activeCell="I13" sqref="I13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142</v>
      </c>
    </row>
    <row r="2" ht="34.5" customHeight="1" spans="1:12">
      <c r="A2" s="33" t="s">
        <v>143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customHeight="1" spans="1:12">
      <c r="A3" s="34" t="s">
        <v>144</v>
      </c>
      <c r="B3" t="s">
        <v>145</v>
      </c>
      <c r="L3" s="59" t="s">
        <v>8</v>
      </c>
    </row>
    <row r="4" ht="29.25" customHeight="1" spans="1:12">
      <c r="A4" s="75" t="s">
        <v>146</v>
      </c>
      <c r="B4" s="75"/>
      <c r="C4" s="75"/>
      <c r="D4" s="75"/>
      <c r="E4" s="75"/>
      <c r="F4" s="75"/>
      <c r="G4" s="75" t="s">
        <v>54</v>
      </c>
      <c r="H4" s="75"/>
      <c r="I4" s="75"/>
      <c r="J4" s="75"/>
      <c r="K4" s="75"/>
      <c r="L4" s="75"/>
    </row>
    <row r="5" s="78" customFormat="1" customHeight="1" spans="1:12">
      <c r="A5" s="79" t="s">
        <v>13</v>
      </c>
      <c r="B5" s="79" t="s">
        <v>147</v>
      </c>
      <c r="C5" s="79" t="s">
        <v>148</v>
      </c>
      <c r="D5" s="79"/>
      <c r="E5" s="79"/>
      <c r="F5" s="79" t="s">
        <v>149</v>
      </c>
      <c r="G5" s="79" t="s">
        <v>13</v>
      </c>
      <c r="H5" s="79" t="s">
        <v>147</v>
      </c>
      <c r="I5" s="79" t="s">
        <v>148</v>
      </c>
      <c r="J5" s="79"/>
      <c r="K5" s="79"/>
      <c r="L5" s="79" t="s">
        <v>149</v>
      </c>
    </row>
    <row r="6" s="78" customFormat="1" customHeight="1" spans="1:12">
      <c r="A6" s="79"/>
      <c r="B6" s="79"/>
      <c r="C6" s="79" t="s">
        <v>57</v>
      </c>
      <c r="D6" s="79" t="s">
        <v>150</v>
      </c>
      <c r="E6" s="79" t="s">
        <v>151</v>
      </c>
      <c r="F6" s="79"/>
      <c r="G6" s="79"/>
      <c r="H6" s="79"/>
      <c r="I6" s="79" t="s">
        <v>57</v>
      </c>
      <c r="J6" s="79" t="s">
        <v>150</v>
      </c>
      <c r="K6" s="79" t="s">
        <v>151</v>
      </c>
      <c r="L6" s="79"/>
    </row>
    <row r="7" ht="39" customHeight="1" spans="1:12">
      <c r="A7" s="64">
        <v>9</v>
      </c>
      <c r="B7" s="64"/>
      <c r="C7" s="64"/>
      <c r="D7" s="64"/>
      <c r="E7" s="64">
        <v>9</v>
      </c>
      <c r="F7" s="64"/>
      <c r="G7" s="64">
        <v>9</v>
      </c>
      <c r="H7" s="64"/>
      <c r="I7" s="64"/>
      <c r="J7" s="64"/>
      <c r="K7" s="64">
        <v>9</v>
      </c>
      <c r="L7" s="64"/>
    </row>
    <row r="8" ht="40.5" customHeight="1" spans="1:1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customHeight="1" spans="1:1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ht="26.25" customHeight="1" spans="1: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customHeight="1" spans="5:5">
      <c r="E11" s="6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selection activeCell="C21" sqref="C21"/>
    </sheetView>
  </sheetViews>
  <sheetFormatPr defaultColWidth="15.625" defaultRowHeight="24.95" customHeight="1" outlineLevelCol="6"/>
  <cols>
    <col min="1" max="1" width="12.5" style="74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152</v>
      </c>
    </row>
    <row r="2" s="73" customFormat="1" ht="47.25" customHeight="1" spans="1:5">
      <c r="A2" s="33" t="s">
        <v>153</v>
      </c>
      <c r="B2" s="33"/>
      <c r="C2" s="33"/>
      <c r="D2" s="33"/>
      <c r="E2" s="33"/>
    </row>
    <row r="3" customHeight="1" spans="1:5">
      <c r="A3" s="34" t="s">
        <v>7</v>
      </c>
      <c r="E3" s="59" t="s">
        <v>8</v>
      </c>
    </row>
    <row r="4" customHeight="1" spans="1:5">
      <c r="A4" s="75" t="s">
        <v>53</v>
      </c>
      <c r="B4" s="75"/>
      <c r="C4" s="75" t="s">
        <v>54</v>
      </c>
      <c r="D4" s="75"/>
      <c r="E4" s="75"/>
    </row>
    <row r="5" s="58" customFormat="1" customHeight="1" spans="1:5">
      <c r="A5" s="75" t="s">
        <v>55</v>
      </c>
      <c r="B5" s="75" t="s">
        <v>56</v>
      </c>
      <c r="C5" s="75" t="s">
        <v>57</v>
      </c>
      <c r="D5" s="75" t="s">
        <v>58</v>
      </c>
      <c r="E5" s="75" t="s">
        <v>59</v>
      </c>
    </row>
    <row r="6" customHeight="1" spans="1:5">
      <c r="A6" s="76" t="s">
        <v>154</v>
      </c>
      <c r="B6" s="64"/>
      <c r="C6" s="64"/>
      <c r="D6" s="64"/>
      <c r="E6" s="64"/>
    </row>
    <row r="7" customHeight="1" spans="1:5">
      <c r="A7" s="77"/>
      <c r="B7" s="64"/>
      <c r="C7" s="64"/>
      <c r="D7" s="64"/>
      <c r="E7" s="64"/>
    </row>
    <row r="8" customHeight="1" spans="1:5">
      <c r="A8" s="77"/>
      <c r="B8" s="64"/>
      <c r="C8" s="64"/>
      <c r="D8" s="64"/>
      <c r="E8" s="64"/>
    </row>
    <row r="9" customHeight="1" spans="1:5">
      <c r="A9" s="77"/>
      <c r="B9" s="64"/>
      <c r="C9" s="64"/>
      <c r="D9" s="64"/>
      <c r="E9" s="64"/>
    </row>
    <row r="10" customHeight="1" spans="1:5">
      <c r="A10" s="75" t="s">
        <v>13</v>
      </c>
      <c r="B10" s="75"/>
      <c r="C10" s="64"/>
      <c r="D10" s="64"/>
      <c r="E10" s="64"/>
    </row>
    <row r="16" customHeight="1" spans="7:7">
      <c r="G16" s="65"/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9"/>
  <sheetViews>
    <sheetView topLeftCell="A9" workbookViewId="0">
      <selection activeCell="B56" sqref="B5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155</v>
      </c>
    </row>
    <row r="2" ht="40.5" customHeight="1" spans="1:4">
      <c r="A2" s="33" t="s">
        <v>156</v>
      </c>
      <c r="B2" s="33"/>
      <c r="C2" s="33"/>
      <c r="D2" s="33"/>
    </row>
    <row r="3" customHeight="1" spans="1:4">
      <c r="A3" s="34" t="s">
        <v>7</v>
      </c>
      <c r="D3" s="59" t="s">
        <v>8</v>
      </c>
    </row>
    <row r="4" customHeight="1" spans="1:4">
      <c r="A4" s="67" t="s">
        <v>157</v>
      </c>
      <c r="B4" s="67"/>
      <c r="C4" s="67" t="s">
        <v>158</v>
      </c>
      <c r="D4" s="67"/>
    </row>
    <row r="5" customHeight="1" spans="1:4">
      <c r="A5" s="67" t="s">
        <v>159</v>
      </c>
      <c r="B5" s="67" t="s">
        <v>160</v>
      </c>
      <c r="C5" s="67" t="s">
        <v>159</v>
      </c>
      <c r="D5" s="67" t="s">
        <v>160</v>
      </c>
    </row>
    <row r="6" ht="20.1" customHeight="1" spans="1:4">
      <c r="A6" s="68" t="s">
        <v>161</v>
      </c>
      <c r="B6" s="69">
        <v>237.56</v>
      </c>
      <c r="C6" s="68" t="s">
        <v>19</v>
      </c>
      <c r="D6" s="69">
        <v>194.25</v>
      </c>
    </row>
    <row r="7" ht="20.1" customHeight="1" spans="1:4">
      <c r="A7" s="70" t="s">
        <v>162</v>
      </c>
      <c r="B7" s="69"/>
      <c r="C7" s="68" t="s">
        <v>21</v>
      </c>
      <c r="D7" s="69"/>
    </row>
    <row r="8" ht="20.1" customHeight="1" spans="1:4">
      <c r="A8" s="70" t="s">
        <v>163</v>
      </c>
      <c r="B8" s="69"/>
      <c r="C8" s="68" t="s">
        <v>22</v>
      </c>
      <c r="D8" s="69"/>
    </row>
    <row r="9" ht="20.1" customHeight="1" spans="1:4">
      <c r="A9" s="70" t="s">
        <v>164</v>
      </c>
      <c r="B9" s="69"/>
      <c r="C9" s="68" t="s">
        <v>24</v>
      </c>
      <c r="D9" s="69"/>
    </row>
    <row r="10" ht="20.1" customHeight="1" spans="1:4">
      <c r="A10" s="70" t="s">
        <v>165</v>
      </c>
      <c r="B10" s="69"/>
      <c r="C10" s="68" t="s">
        <v>25</v>
      </c>
      <c r="D10" s="69"/>
    </row>
    <row r="11" ht="20.1" customHeight="1" spans="1:4">
      <c r="A11" s="70" t="s">
        <v>166</v>
      </c>
      <c r="B11" s="69"/>
      <c r="C11" s="68" t="s">
        <v>26</v>
      </c>
      <c r="D11" s="69"/>
    </row>
    <row r="12" ht="20.1" customHeight="1" spans="1:4">
      <c r="A12" s="70" t="s">
        <v>167</v>
      </c>
      <c r="B12" s="69"/>
      <c r="C12" s="68" t="s">
        <v>27</v>
      </c>
      <c r="D12" s="69"/>
    </row>
    <row r="13" ht="20.1" customHeight="1" spans="1:4">
      <c r="A13" s="70" t="s">
        <v>168</v>
      </c>
      <c r="B13" s="69"/>
      <c r="C13" s="68" t="s">
        <v>28</v>
      </c>
      <c r="D13" s="69">
        <v>21.79</v>
      </c>
    </row>
    <row r="14" ht="20.1" customHeight="1" spans="1:4">
      <c r="A14" s="68"/>
      <c r="B14" s="69"/>
      <c r="C14" s="68" t="s">
        <v>29</v>
      </c>
      <c r="D14" s="69"/>
    </row>
    <row r="15" ht="20.1" customHeight="1" spans="1:4">
      <c r="A15" s="68"/>
      <c r="B15" s="69"/>
      <c r="C15" s="68" t="s">
        <v>30</v>
      </c>
      <c r="D15" s="69">
        <v>4.88</v>
      </c>
    </row>
    <row r="16" ht="20.1" customHeight="1" spans="1:4">
      <c r="A16" s="68"/>
      <c r="B16" s="69"/>
      <c r="C16" s="68" t="s">
        <v>31</v>
      </c>
      <c r="D16" s="69"/>
    </row>
    <row r="17" ht="20.1" customHeight="1" spans="1:4">
      <c r="A17" s="68"/>
      <c r="B17" s="69"/>
      <c r="C17" s="68" t="s">
        <v>32</v>
      </c>
      <c r="D17" s="69"/>
    </row>
    <row r="18" ht="20.1" customHeight="1" spans="1:4">
      <c r="A18" s="68"/>
      <c r="B18" s="69"/>
      <c r="C18" s="68" t="s">
        <v>33</v>
      </c>
      <c r="D18" s="69"/>
    </row>
    <row r="19" ht="20.1" customHeight="1" spans="1:4">
      <c r="A19" s="68"/>
      <c r="B19" s="69"/>
      <c r="C19" s="68" t="s">
        <v>34</v>
      </c>
      <c r="D19" s="69"/>
    </row>
    <row r="20" ht="20.1" customHeight="1" spans="1:4">
      <c r="A20" s="68"/>
      <c r="B20" s="69"/>
      <c r="C20" s="68" t="s">
        <v>35</v>
      </c>
      <c r="D20" s="69"/>
    </row>
    <row r="21" ht="20.1" customHeight="1" spans="1:4">
      <c r="A21" s="68"/>
      <c r="B21" s="69"/>
      <c r="C21" s="68" t="s">
        <v>36</v>
      </c>
      <c r="D21" s="69"/>
    </row>
    <row r="22" ht="20.1" customHeight="1" spans="1:4">
      <c r="A22" s="68"/>
      <c r="B22" s="69"/>
      <c r="C22" s="68" t="s">
        <v>37</v>
      </c>
      <c r="D22" s="69"/>
    </row>
    <row r="23" ht="20.1" customHeight="1" spans="1:4">
      <c r="A23" s="71"/>
      <c r="B23" s="69"/>
      <c r="C23" s="68" t="s">
        <v>38</v>
      </c>
      <c r="D23" s="69"/>
    </row>
    <row r="24" ht="20.1" customHeight="1" spans="1:4">
      <c r="A24" s="71"/>
      <c r="B24" s="69"/>
      <c r="C24" s="68" t="s">
        <v>39</v>
      </c>
      <c r="D24" s="69"/>
    </row>
    <row r="25" ht="20.1" customHeight="1" spans="1:4">
      <c r="A25" s="71"/>
      <c r="B25" s="69"/>
      <c r="C25" s="68" t="s">
        <v>40</v>
      </c>
      <c r="D25" s="69">
        <v>16.64</v>
      </c>
    </row>
    <row r="26" ht="20.1" customHeight="1" spans="1:4">
      <c r="A26" s="71"/>
      <c r="B26" s="69"/>
      <c r="C26" s="68" t="s">
        <v>41</v>
      </c>
      <c r="D26" s="69"/>
    </row>
    <row r="27" ht="20.1" customHeight="1" spans="1:4">
      <c r="A27" s="71"/>
      <c r="B27" s="69"/>
      <c r="C27" s="68" t="s">
        <v>42</v>
      </c>
      <c r="D27" s="69"/>
    </row>
    <row r="28" ht="20.1" customHeight="1" spans="1:4">
      <c r="A28" s="71"/>
      <c r="B28" s="69"/>
      <c r="C28" s="68" t="s">
        <v>43</v>
      </c>
      <c r="D28" s="69"/>
    </row>
    <row r="29" ht="20.1" customHeight="1" spans="1:4">
      <c r="A29" s="71"/>
      <c r="B29" s="69"/>
      <c r="C29" s="68" t="s">
        <v>44</v>
      </c>
      <c r="D29" s="69"/>
    </row>
    <row r="30" ht="20.1" customHeight="1" spans="1:4">
      <c r="A30" s="71"/>
      <c r="B30" s="69"/>
      <c r="C30" s="68" t="s">
        <v>45</v>
      </c>
      <c r="D30" s="69"/>
    </row>
    <row r="31" ht="20.1" customHeight="1" spans="1:4">
      <c r="A31" s="71"/>
      <c r="B31" s="69"/>
      <c r="C31" s="68" t="s">
        <v>46</v>
      </c>
      <c r="D31" s="69"/>
    </row>
    <row r="32" ht="20.1" customHeight="1" spans="1:4">
      <c r="A32" s="71"/>
      <c r="B32" s="69"/>
      <c r="C32" s="68" t="s">
        <v>47</v>
      </c>
      <c r="D32" s="69"/>
    </row>
    <row r="33" ht="20.1" customHeight="1" spans="1:4">
      <c r="A33" s="67" t="s">
        <v>169</v>
      </c>
      <c r="B33" s="69">
        <v>237.56</v>
      </c>
      <c r="C33" s="67" t="s">
        <v>170</v>
      </c>
      <c r="D33" s="69">
        <f>SUM(D6:D32)</f>
        <v>237.56</v>
      </c>
    </row>
    <row r="34" ht="20.1" customHeight="1" spans="1:4">
      <c r="A34" s="70" t="s">
        <v>171</v>
      </c>
      <c r="B34" s="69"/>
      <c r="C34" s="68" t="s">
        <v>172</v>
      </c>
      <c r="D34" s="69"/>
    </row>
    <row r="35" ht="20.1" customHeight="1" spans="1:4">
      <c r="A35" s="70" t="s">
        <v>173</v>
      </c>
      <c r="B35" s="69"/>
      <c r="C35" s="68" t="s">
        <v>174</v>
      </c>
      <c r="D35" s="69"/>
    </row>
    <row r="36" ht="20.1" customHeight="1" spans="1:4">
      <c r="A36" s="70" t="s">
        <v>175</v>
      </c>
      <c r="B36" s="69"/>
      <c r="C36" s="68" t="s">
        <v>176</v>
      </c>
      <c r="D36" s="69"/>
    </row>
    <row r="37" ht="20.1" customHeight="1" spans="1:4">
      <c r="A37" s="70" t="s">
        <v>177</v>
      </c>
      <c r="B37" s="69"/>
      <c r="C37" s="68" t="s">
        <v>178</v>
      </c>
      <c r="D37" s="69"/>
    </row>
    <row r="38" ht="20.1" customHeight="1" spans="1:4">
      <c r="A38" s="70" t="s">
        <v>179</v>
      </c>
      <c r="B38" s="69"/>
      <c r="C38" s="68" t="s">
        <v>180</v>
      </c>
      <c r="D38" s="69"/>
    </row>
    <row r="39" ht="20.1" customHeight="1" spans="1:4">
      <c r="A39" s="70" t="s">
        <v>181</v>
      </c>
      <c r="B39" s="69"/>
      <c r="C39" s="68" t="s">
        <v>182</v>
      </c>
      <c r="D39" s="69"/>
    </row>
    <row r="40" ht="20.1" customHeight="1" spans="1:4">
      <c r="A40" s="70" t="s">
        <v>183</v>
      </c>
      <c r="B40" s="69"/>
      <c r="C40" s="68" t="s">
        <v>184</v>
      </c>
      <c r="D40" s="69"/>
    </row>
    <row r="41" ht="20.1" customHeight="1" spans="1:4">
      <c r="A41" s="70" t="s">
        <v>185</v>
      </c>
      <c r="B41" s="69"/>
      <c r="C41" s="68" t="s">
        <v>186</v>
      </c>
      <c r="D41" s="69"/>
    </row>
    <row r="42" ht="20.1" customHeight="1" spans="1:4">
      <c r="A42" s="68"/>
      <c r="B42" s="69"/>
      <c r="C42" s="68" t="s">
        <v>187</v>
      </c>
      <c r="D42" s="69"/>
    </row>
    <row r="43" ht="20.1" customHeight="1" spans="1:4">
      <c r="A43" s="72"/>
      <c r="B43" s="69"/>
      <c r="C43" s="68" t="s">
        <v>188</v>
      </c>
      <c r="D43" s="69"/>
    </row>
    <row r="44" ht="20.1" customHeight="1" spans="1:4">
      <c r="A44" s="72"/>
      <c r="B44" s="69"/>
      <c r="C44" s="68" t="s">
        <v>189</v>
      </c>
      <c r="D44" s="69"/>
    </row>
    <row r="45" ht="20.1" customHeight="1" spans="1:4">
      <c r="A45" s="71"/>
      <c r="B45" s="69"/>
      <c r="C45" s="68" t="s">
        <v>190</v>
      </c>
      <c r="D45" s="69"/>
    </row>
    <row r="46" ht="20.1" customHeight="1" spans="1:4">
      <c r="A46" s="71"/>
      <c r="B46" s="69"/>
      <c r="C46" s="68" t="s">
        <v>191</v>
      </c>
      <c r="D46" s="69"/>
    </row>
    <row r="47" ht="20.1" customHeight="1" spans="1:4">
      <c r="A47" s="67" t="s">
        <v>192</v>
      </c>
      <c r="B47" s="69">
        <v>237.56</v>
      </c>
      <c r="C47" s="67" t="s">
        <v>193</v>
      </c>
      <c r="D47" s="69">
        <v>237.56</v>
      </c>
    </row>
    <row r="49" customHeight="1" spans="2:2">
      <c r="B49" s="65"/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E14" sqref="E14"/>
    </sheetView>
  </sheetViews>
  <sheetFormatPr defaultColWidth="15.625" defaultRowHeight="24.95" customHeight="1"/>
  <cols>
    <col min="1" max="1" width="17.7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194</v>
      </c>
    </row>
    <row r="2" ht="35.25" customHeight="1" spans="1:12">
      <c r="A2" s="33" t="s">
        <v>195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29" customHeight="1" spans="1:12">
      <c r="A3" s="17" t="s">
        <v>196</v>
      </c>
      <c r="L3" s="66" t="s">
        <v>8</v>
      </c>
    </row>
    <row r="4" s="12" customFormat="1" ht="17.25" customHeight="1" spans="1:12">
      <c r="A4" s="60" t="s">
        <v>197</v>
      </c>
      <c r="B4" s="23" t="s">
        <v>198</v>
      </c>
      <c r="C4" s="23" t="s">
        <v>199</v>
      </c>
      <c r="D4" s="23" t="s">
        <v>200</v>
      </c>
      <c r="E4" s="23" t="s">
        <v>201</v>
      </c>
      <c r="F4" s="23" t="s">
        <v>202</v>
      </c>
      <c r="G4" s="23" t="s">
        <v>203</v>
      </c>
      <c r="H4" s="23" t="s">
        <v>204</v>
      </c>
      <c r="I4" s="23" t="s">
        <v>205</v>
      </c>
      <c r="J4" s="23" t="s">
        <v>206</v>
      </c>
      <c r="K4" s="23" t="s">
        <v>207</v>
      </c>
      <c r="L4" s="23" t="s">
        <v>208</v>
      </c>
    </row>
    <row r="5" s="12" customFormat="1" ht="17.25" customHeight="1" spans="1:12">
      <c r="A5" s="6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="12" customFormat="1" ht="17.25" customHeight="1" spans="1:12">
      <c r="A6" s="6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57" customHeight="1" spans="1:12">
      <c r="A7" s="63" t="s">
        <v>209</v>
      </c>
      <c r="B7" s="64">
        <v>237.56</v>
      </c>
      <c r="C7" s="64"/>
      <c r="D7" s="64"/>
      <c r="E7" s="64">
        <v>237.56</v>
      </c>
      <c r="F7" s="64">
        <v>237.56</v>
      </c>
      <c r="G7" s="64"/>
      <c r="H7" s="64"/>
      <c r="I7" s="64"/>
      <c r="J7" s="64"/>
      <c r="K7" s="64"/>
      <c r="L7" s="64"/>
    </row>
    <row r="9" customHeight="1" spans="5:5">
      <c r="E9" s="6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opLeftCell="A3" workbookViewId="0">
      <selection activeCell="E23" sqref="E23"/>
    </sheetView>
  </sheetViews>
  <sheetFormatPr defaultColWidth="15.625" defaultRowHeight="24.95" customHeight="1"/>
  <cols>
    <col min="1" max="1" width="11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210</v>
      </c>
    </row>
    <row r="2" ht="31.5" customHeight="1" spans="1:9">
      <c r="A2" s="33" t="s">
        <v>211</v>
      </c>
      <c r="B2" s="33"/>
      <c r="C2" s="33"/>
      <c r="D2" s="33"/>
      <c r="E2" s="33"/>
      <c r="F2" s="33"/>
      <c r="G2" s="33"/>
      <c r="H2" s="33"/>
      <c r="I2" s="33"/>
    </row>
    <row r="3" customHeight="1" spans="1:9">
      <c r="A3" s="34" t="s">
        <v>7</v>
      </c>
      <c r="I3" s="59" t="s">
        <v>8</v>
      </c>
    </row>
    <row r="4" s="31" customFormat="1" customHeight="1" spans="1:9">
      <c r="A4" s="35" t="s">
        <v>53</v>
      </c>
      <c r="B4" s="35"/>
      <c r="C4" s="36" t="s">
        <v>13</v>
      </c>
      <c r="D4" s="37" t="s">
        <v>58</v>
      </c>
      <c r="E4" s="38"/>
      <c r="F4" s="38"/>
      <c r="G4" s="36" t="s">
        <v>59</v>
      </c>
      <c r="H4" s="36"/>
      <c r="I4" s="36"/>
    </row>
    <row r="5" s="31" customFormat="1" ht="36.75" customHeight="1" spans="1:9">
      <c r="A5" s="39" t="s">
        <v>55</v>
      </c>
      <c r="B5" s="39" t="s">
        <v>56</v>
      </c>
      <c r="C5" s="40"/>
      <c r="D5" s="40" t="s">
        <v>57</v>
      </c>
      <c r="E5" s="41" t="s">
        <v>90</v>
      </c>
      <c r="F5" s="41" t="s">
        <v>91</v>
      </c>
      <c r="G5" s="40" t="s">
        <v>57</v>
      </c>
      <c r="H5" s="40" t="s">
        <v>212</v>
      </c>
      <c r="I5" s="40" t="s">
        <v>213</v>
      </c>
    </row>
    <row r="6" s="31" customFormat="1" ht="36.75" customHeight="1" spans="1:9">
      <c r="A6" s="42" t="s">
        <v>60</v>
      </c>
      <c r="B6" s="43" t="s">
        <v>61</v>
      </c>
      <c r="C6" s="44">
        <f>D6+G6</f>
        <v>194.25</v>
      </c>
      <c r="D6" s="45">
        <f>E6+F6</f>
        <v>194.25</v>
      </c>
      <c r="E6" s="45">
        <f t="shared" ref="E6:F6" si="0">E7</f>
        <v>149.3</v>
      </c>
      <c r="F6" s="46">
        <f>F7</f>
        <v>44.95</v>
      </c>
      <c r="G6" s="47"/>
      <c r="H6" s="47"/>
      <c r="I6" s="47"/>
    </row>
    <row r="7" s="32" customFormat="1" ht="36.75" customHeight="1" spans="1:9">
      <c r="A7" s="48" t="s">
        <v>62</v>
      </c>
      <c r="B7" s="49" t="s">
        <v>63</v>
      </c>
      <c r="C7" s="50">
        <f t="shared" ref="C7:C18" si="1">D7+G7</f>
        <v>194.25</v>
      </c>
      <c r="D7" s="51">
        <f t="shared" ref="D7:D18" si="2">E7+F7</f>
        <v>194.25</v>
      </c>
      <c r="E7" s="51">
        <v>149.3</v>
      </c>
      <c r="F7" s="52">
        <v>44.95</v>
      </c>
      <c r="G7" s="53"/>
      <c r="H7" s="53"/>
      <c r="I7" s="53"/>
    </row>
    <row r="8" s="32" customFormat="1" ht="36.75" customHeight="1" spans="1:9">
      <c r="A8" s="48" t="s">
        <v>64</v>
      </c>
      <c r="B8" s="49" t="s">
        <v>65</v>
      </c>
      <c r="C8" s="50">
        <f>D8+G8</f>
        <v>194.25</v>
      </c>
      <c r="D8" s="51">
        <f>E8+F8</f>
        <v>194.25</v>
      </c>
      <c r="E8" s="51">
        <v>149.3</v>
      </c>
      <c r="F8" s="52">
        <v>44.95</v>
      </c>
      <c r="G8" s="53"/>
      <c r="H8" s="53"/>
      <c r="I8" s="53"/>
    </row>
    <row r="9" s="31" customFormat="1" ht="36.75" customHeight="1" spans="1:9">
      <c r="A9" s="42" t="s">
        <v>66</v>
      </c>
      <c r="B9" s="43" t="s">
        <v>67</v>
      </c>
      <c r="C9" s="44">
        <f>D9+G9</f>
        <v>21.79</v>
      </c>
      <c r="D9" s="45">
        <f>E9+F9</f>
        <v>21.79</v>
      </c>
      <c r="E9" s="45">
        <f>E10</f>
        <v>21.79</v>
      </c>
      <c r="F9" s="46"/>
      <c r="G9" s="47"/>
      <c r="H9" s="47"/>
      <c r="I9" s="47"/>
    </row>
    <row r="10" s="32" customFormat="1" ht="36.75" customHeight="1" spans="1:9">
      <c r="A10" s="48" t="s">
        <v>68</v>
      </c>
      <c r="B10" s="49" t="s">
        <v>69</v>
      </c>
      <c r="C10" s="50">
        <f>D10+G10</f>
        <v>21.79</v>
      </c>
      <c r="D10" s="51">
        <f>E10+F10</f>
        <v>21.79</v>
      </c>
      <c r="E10" s="51">
        <f>E11+E12</f>
        <v>21.79</v>
      </c>
      <c r="F10" s="52"/>
      <c r="G10" s="53"/>
      <c r="H10" s="53"/>
      <c r="I10" s="53"/>
    </row>
    <row r="11" s="32" customFormat="1" ht="36.75" customHeight="1" spans="1:9">
      <c r="A11" s="48" t="s">
        <v>70</v>
      </c>
      <c r="B11" s="49" t="s">
        <v>71</v>
      </c>
      <c r="C11" s="50">
        <f>D11+G11</f>
        <v>2.11</v>
      </c>
      <c r="D11" s="51">
        <f>E11+F11</f>
        <v>2.11</v>
      </c>
      <c r="E11" s="51">
        <v>2.11</v>
      </c>
      <c r="F11" s="52"/>
      <c r="G11" s="53"/>
      <c r="H11" s="53"/>
      <c r="I11" s="53"/>
    </row>
    <row r="12" s="32" customFormat="1" ht="36.75" customHeight="1" spans="1:9">
      <c r="A12" s="48" t="s">
        <v>72</v>
      </c>
      <c r="B12" s="49" t="s">
        <v>73</v>
      </c>
      <c r="C12" s="50">
        <f>D12+G12</f>
        <v>19.68</v>
      </c>
      <c r="D12" s="51">
        <f>E12+F12</f>
        <v>19.68</v>
      </c>
      <c r="E12" s="51">
        <v>19.68</v>
      </c>
      <c r="F12" s="52"/>
      <c r="G12" s="53"/>
      <c r="H12" s="53"/>
      <c r="I12" s="53"/>
    </row>
    <row r="13" s="31" customFormat="1" ht="36.75" customHeight="1" spans="1:9">
      <c r="A13" s="42" t="s">
        <v>74</v>
      </c>
      <c r="B13" s="43" t="s">
        <v>75</v>
      </c>
      <c r="C13" s="44">
        <f>D13+G13</f>
        <v>4.88</v>
      </c>
      <c r="D13" s="45">
        <f>E13+F13</f>
        <v>4.88</v>
      </c>
      <c r="E13" s="45">
        <f t="shared" ref="E13" si="3">E14</f>
        <v>4.88</v>
      </c>
      <c r="F13" s="46"/>
      <c r="G13" s="47"/>
      <c r="H13" s="47"/>
      <c r="I13" s="47"/>
    </row>
    <row r="14" s="32" customFormat="1" ht="36.75" customHeight="1" spans="1:9">
      <c r="A14" s="48" t="s">
        <v>76</v>
      </c>
      <c r="B14" s="49" t="s">
        <v>77</v>
      </c>
      <c r="C14" s="50">
        <f>D14+G14</f>
        <v>4.88</v>
      </c>
      <c r="D14" s="51">
        <f>E14+F14</f>
        <v>4.88</v>
      </c>
      <c r="E14" s="51">
        <v>4.88</v>
      </c>
      <c r="F14" s="52"/>
      <c r="G14" s="53"/>
      <c r="H14" s="53"/>
      <c r="I14" s="53"/>
    </row>
    <row r="15" s="32" customFormat="1" ht="36.75" customHeight="1" spans="1:9">
      <c r="A15" s="48" t="s">
        <v>78</v>
      </c>
      <c r="B15" s="49" t="s">
        <v>79</v>
      </c>
      <c r="C15" s="50">
        <f>D15+G15</f>
        <v>4.88</v>
      </c>
      <c r="D15" s="51">
        <f>E15+F15</f>
        <v>4.88</v>
      </c>
      <c r="E15" s="51">
        <v>4.88</v>
      </c>
      <c r="F15" s="52"/>
      <c r="G15" s="53"/>
      <c r="H15" s="53"/>
      <c r="I15" s="53"/>
    </row>
    <row r="16" s="31" customFormat="1" ht="36.75" customHeight="1" spans="1:9">
      <c r="A16" s="42" t="s">
        <v>80</v>
      </c>
      <c r="B16" s="43" t="s">
        <v>81</v>
      </c>
      <c r="C16" s="44">
        <f>D16+G16</f>
        <v>16.64</v>
      </c>
      <c r="D16" s="45">
        <f>E16+F16</f>
        <v>16.64</v>
      </c>
      <c r="E16" s="45">
        <f>E17</f>
        <v>16.64</v>
      </c>
      <c r="F16" s="46"/>
      <c r="G16" s="47"/>
      <c r="H16" s="47"/>
      <c r="I16" s="47"/>
    </row>
    <row r="17" s="32" customFormat="1" ht="36.75" customHeight="1" spans="1:9">
      <c r="A17" s="48" t="s">
        <v>82</v>
      </c>
      <c r="B17" s="49" t="s">
        <v>83</v>
      </c>
      <c r="C17" s="50">
        <f>D17+G17</f>
        <v>16.64</v>
      </c>
      <c r="D17" s="51">
        <f>E17+F17</f>
        <v>16.64</v>
      </c>
      <c r="E17" s="51">
        <v>16.64</v>
      </c>
      <c r="F17" s="52"/>
      <c r="G17" s="53"/>
      <c r="H17" s="53"/>
      <c r="I17" s="53"/>
    </row>
    <row r="18" s="32" customFormat="1" ht="36.75" customHeight="1" spans="1:9">
      <c r="A18" s="48" t="s">
        <v>84</v>
      </c>
      <c r="B18" s="49" t="s">
        <v>85</v>
      </c>
      <c r="C18" s="50">
        <f>D18+G18</f>
        <v>16.64</v>
      </c>
      <c r="D18" s="51">
        <f>E18+F18</f>
        <v>16.64</v>
      </c>
      <c r="E18" s="51">
        <v>16.64</v>
      </c>
      <c r="F18" s="52"/>
      <c r="G18" s="53"/>
      <c r="H18" s="53"/>
      <c r="I18" s="53"/>
    </row>
    <row r="19" customHeight="1" spans="1:9">
      <c r="A19" s="54" t="s">
        <v>13</v>
      </c>
      <c r="B19" s="54"/>
      <c r="C19" s="55">
        <f>C16+C13+C9+C6</f>
        <v>237.56</v>
      </c>
      <c r="D19" s="55">
        <f t="shared" ref="D19:F19" si="4">D6+D9+D13+D16</f>
        <v>237.56</v>
      </c>
      <c r="E19" s="55">
        <f>E6+E9+E13+E16</f>
        <v>192.61</v>
      </c>
      <c r="F19" s="55">
        <f>F6+F9+F13+F16</f>
        <v>44.95</v>
      </c>
      <c r="G19" s="55"/>
      <c r="H19" s="55"/>
      <c r="I19" s="55"/>
    </row>
    <row r="20" ht="32.25" customHeight="1" spans="1:9">
      <c r="A20" s="56"/>
      <c r="B20" s="56"/>
      <c r="C20" s="56"/>
      <c r="D20" s="56"/>
      <c r="E20" s="56"/>
      <c r="F20" s="56"/>
      <c r="G20" s="56"/>
      <c r="H20" s="56"/>
      <c r="I20" s="56"/>
    </row>
    <row r="21" ht="30.75" customHeight="1" spans="1:9">
      <c r="A21" s="57"/>
      <c r="B21" s="58"/>
      <c r="C21" s="58"/>
      <c r="D21" s="58"/>
      <c r="E21" s="58"/>
      <c r="F21" s="58"/>
      <c r="G21" s="58"/>
      <c r="H21" s="58"/>
      <c r="I21" s="58"/>
    </row>
    <row r="22" customHeight="1" spans="7:7">
      <c r="G22" t="s">
        <v>214</v>
      </c>
    </row>
  </sheetData>
  <mergeCells count="8">
    <mergeCell ref="A2:I2"/>
    <mergeCell ref="A4:B4"/>
    <mergeCell ref="D4:F4"/>
    <mergeCell ref="G4:I4"/>
    <mergeCell ref="A19:B19"/>
    <mergeCell ref="A20:I20"/>
    <mergeCell ref="A21:I21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 省级财力安排的专项转移支付预算表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2018-11-14T07:05:28Z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